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0" windowWidth="14940" windowHeight="8565" activeTab="2"/>
  </bookViews>
  <sheets>
    <sheet name="sumář PO MČ" sheetId="10" r:id="rId1"/>
    <sheet name="MŠ " sheetId="20" r:id="rId2"/>
    <sheet name="ZŠ" sheetId="17" r:id="rId3"/>
    <sheet name="ŠJ" sheetId="18" r:id="rId4"/>
    <sheet name="ZUŠ MČ" sheetId="19" r:id="rId5"/>
    <sheet name="DDM MČ " sheetId="15" r:id="rId6"/>
  </sheets>
  <definedNames>
    <definedName name="_xlnm.Print_Titles" localSheetId="1">'MŠ '!$A:$A,'MŠ '!$3:$4</definedName>
    <definedName name="_xlnm.Print_Titles" localSheetId="2">ZŠ!$A:$A,ZŠ!$2:$4</definedName>
  </definedNames>
  <calcPr calcId="152511"/>
</workbook>
</file>

<file path=xl/calcChain.xml><?xml version="1.0" encoding="utf-8"?>
<calcChain xmlns="http://schemas.openxmlformats.org/spreadsheetml/2006/main">
  <c r="H67" i="17" l="1"/>
  <c r="H69" i="17"/>
  <c r="D137" i="20" l="1"/>
  <c r="E137" i="20"/>
  <c r="F137" i="20"/>
  <c r="G137" i="20"/>
  <c r="I320" i="20" l="1"/>
  <c r="G320" i="20"/>
  <c r="F320" i="20"/>
  <c r="E320" i="20"/>
  <c r="D320" i="20"/>
  <c r="H319" i="20"/>
  <c r="H317" i="20"/>
  <c r="H316" i="20"/>
  <c r="H315" i="20"/>
  <c r="I313" i="20"/>
  <c r="G313" i="20"/>
  <c r="F313" i="20"/>
  <c r="E313" i="20"/>
  <c r="D313" i="20"/>
  <c r="H312" i="20"/>
  <c r="H310" i="20"/>
  <c r="H308" i="20"/>
  <c r="H307" i="20"/>
  <c r="H306" i="20"/>
  <c r="H305" i="20"/>
  <c r="I303" i="20"/>
  <c r="G303" i="20"/>
  <c r="F303" i="20"/>
  <c r="E303" i="20"/>
  <c r="D303" i="20"/>
  <c r="H302" i="20"/>
  <c r="H301" i="20"/>
  <c r="H303" i="20" s="1"/>
  <c r="I299" i="20"/>
  <c r="G299" i="20"/>
  <c r="F299" i="20"/>
  <c r="E299" i="20"/>
  <c r="D299" i="20"/>
  <c r="H298" i="20"/>
  <c r="H296" i="20"/>
  <c r="H295" i="20"/>
  <c r="H299" i="20" s="1"/>
  <c r="I293" i="20"/>
  <c r="G293" i="20"/>
  <c r="F293" i="20"/>
  <c r="E293" i="20"/>
  <c r="D293" i="20"/>
  <c r="H292" i="20"/>
  <c r="H291" i="20"/>
  <c r="H290" i="20"/>
  <c r="H288" i="20"/>
  <c r="H287" i="20"/>
  <c r="I285" i="20"/>
  <c r="G285" i="20"/>
  <c r="F285" i="20"/>
  <c r="E285" i="20"/>
  <c r="D285" i="20"/>
  <c r="H284" i="20"/>
  <c r="H283" i="20"/>
  <c r="H282" i="20"/>
  <c r="H281" i="20"/>
  <c r="I279" i="20"/>
  <c r="G279" i="20"/>
  <c r="F279" i="20"/>
  <c r="E279" i="20"/>
  <c r="D279" i="20"/>
  <c r="H278" i="20"/>
  <c r="H276" i="20"/>
  <c r="H275" i="20"/>
  <c r="H273" i="20"/>
  <c r="H271" i="20"/>
  <c r="H269" i="20"/>
  <c r="H279" i="20" s="1"/>
  <c r="I267" i="20"/>
  <c r="G267" i="20"/>
  <c r="F267" i="20"/>
  <c r="E267" i="20"/>
  <c r="D267" i="20"/>
  <c r="H266" i="20"/>
  <c r="H264" i="20"/>
  <c r="H262" i="20"/>
  <c r="H260" i="20"/>
  <c r="H259" i="20"/>
  <c r="H258" i="20"/>
  <c r="H257" i="20"/>
  <c r="H256" i="20"/>
  <c r="H255" i="20"/>
  <c r="H254" i="20"/>
  <c r="H253" i="20"/>
  <c r="I251" i="20"/>
  <c r="G251" i="20"/>
  <c r="F251" i="20"/>
  <c r="E251" i="20"/>
  <c r="D251" i="20"/>
  <c r="H250" i="20"/>
  <c r="H248" i="20"/>
  <c r="H247" i="20"/>
  <c r="H246" i="20"/>
  <c r="H245" i="20"/>
  <c r="H244" i="20"/>
  <c r="H243" i="20"/>
  <c r="H242" i="20"/>
  <c r="H241" i="20"/>
  <c r="H240" i="20"/>
  <c r="H239" i="20"/>
  <c r="I237" i="20"/>
  <c r="G237" i="20"/>
  <c r="F237" i="20"/>
  <c r="E237" i="20"/>
  <c r="D237" i="20"/>
  <c r="H236" i="20"/>
  <c r="H234" i="20"/>
  <c r="H233" i="20"/>
  <c r="H232" i="20"/>
  <c r="H231" i="20"/>
  <c r="H230" i="20"/>
  <c r="H229" i="20"/>
  <c r="H228" i="20"/>
  <c r="H227" i="20"/>
  <c r="H226" i="20"/>
  <c r="H225" i="20"/>
  <c r="H224" i="20"/>
  <c r="H223" i="20"/>
  <c r="H222" i="20"/>
  <c r="H221" i="20"/>
  <c r="H220" i="20"/>
  <c r="H219" i="20"/>
  <c r="H218" i="20"/>
  <c r="H217" i="20"/>
  <c r="H216" i="20"/>
  <c r="H215" i="20"/>
  <c r="H214" i="20"/>
  <c r="H213" i="20"/>
  <c r="I211" i="20"/>
  <c r="G211" i="20"/>
  <c r="F211" i="20"/>
  <c r="E211" i="20"/>
  <c r="D211" i="20"/>
  <c r="H210" i="20"/>
  <c r="H209" i="20"/>
  <c r="H208" i="20"/>
  <c r="H207" i="20"/>
  <c r="H205" i="20"/>
  <c r="H204" i="20"/>
  <c r="H203" i="20"/>
  <c r="H202" i="20"/>
  <c r="H201" i="20"/>
  <c r="H200" i="20"/>
  <c r="H199" i="20"/>
  <c r="H198" i="20"/>
  <c r="H197" i="20"/>
  <c r="H196" i="20"/>
  <c r="H195" i="20"/>
  <c r="I193" i="20"/>
  <c r="G193" i="20"/>
  <c r="F193" i="20"/>
  <c r="E193" i="20"/>
  <c r="D193" i="20"/>
  <c r="H192" i="20"/>
  <c r="H190" i="20"/>
  <c r="H188" i="20"/>
  <c r="H186" i="20"/>
  <c r="H185" i="20"/>
  <c r="H184" i="20"/>
  <c r="H183" i="20"/>
  <c r="H182" i="20"/>
  <c r="H181" i="20"/>
  <c r="H180" i="20"/>
  <c r="H179" i="20"/>
  <c r="H178" i="20"/>
  <c r="H177" i="20"/>
  <c r="H176" i="20"/>
  <c r="H175" i="20"/>
  <c r="H174" i="20"/>
  <c r="H173" i="20"/>
  <c r="H172" i="20"/>
  <c r="I170" i="20"/>
  <c r="G170" i="20"/>
  <c r="F170" i="20"/>
  <c r="E170" i="20"/>
  <c r="D170" i="20"/>
  <c r="H169" i="20"/>
  <c r="H168" i="20"/>
  <c r="H167" i="20"/>
  <c r="H166" i="20"/>
  <c r="H165" i="20"/>
  <c r="H164" i="20"/>
  <c r="H163" i="20"/>
  <c r="H162" i="20"/>
  <c r="H161" i="20"/>
  <c r="H160" i="20"/>
  <c r="H159" i="20"/>
  <c r="H158" i="20"/>
  <c r="H157" i="20"/>
  <c r="H156" i="20"/>
  <c r="H155" i="20"/>
  <c r="H154" i="20"/>
  <c r="H153" i="20"/>
  <c r="H152" i="20"/>
  <c r="H151" i="20"/>
  <c r="H150" i="20"/>
  <c r="I148" i="20"/>
  <c r="G148" i="20"/>
  <c r="F148" i="20"/>
  <c r="E148" i="20"/>
  <c r="D148" i="20"/>
  <c r="H147" i="20"/>
  <c r="H146" i="20"/>
  <c r="H145" i="20"/>
  <c r="H144" i="20"/>
  <c r="H143" i="20"/>
  <c r="H142" i="20"/>
  <c r="H141" i="20"/>
  <c r="H140" i="20"/>
  <c r="H139" i="20"/>
  <c r="I137" i="20"/>
  <c r="H136" i="20"/>
  <c r="H135" i="20"/>
  <c r="H134" i="20"/>
  <c r="H132" i="20"/>
  <c r="H130" i="20"/>
  <c r="H129" i="20"/>
  <c r="H128" i="20"/>
  <c r="H127" i="20"/>
  <c r="H126" i="20"/>
  <c r="H125" i="20"/>
  <c r="H124" i="20"/>
  <c r="H123" i="20"/>
  <c r="H122" i="20"/>
  <c r="H121" i="20"/>
  <c r="H120" i="20"/>
  <c r="H119" i="20"/>
  <c r="H118" i="20"/>
  <c r="H117" i="20"/>
  <c r="H116" i="20"/>
  <c r="H115" i="20"/>
  <c r="H114" i="20"/>
  <c r="H113" i="20"/>
  <c r="I111" i="20"/>
  <c r="G111" i="20"/>
  <c r="F111" i="20"/>
  <c r="E111" i="20"/>
  <c r="D111" i="20"/>
  <c r="H110" i="20"/>
  <c r="H108" i="20"/>
  <c r="H107" i="20"/>
  <c r="H106" i="20"/>
  <c r="H105" i="20"/>
  <c r="H104" i="20"/>
  <c r="I102" i="20"/>
  <c r="G102" i="20"/>
  <c r="F102" i="20"/>
  <c r="E102" i="20"/>
  <c r="D102" i="20"/>
  <c r="H101" i="20"/>
  <c r="H100" i="20"/>
  <c r="H98" i="20"/>
  <c r="H96" i="20"/>
  <c r="H95" i="20"/>
  <c r="H94" i="20"/>
  <c r="H93" i="20"/>
  <c r="H92" i="20"/>
  <c r="H91" i="20"/>
  <c r="H90" i="20"/>
  <c r="H89" i="20"/>
  <c r="H88" i="20"/>
  <c r="H87" i="20"/>
  <c r="H86" i="20"/>
  <c r="H85" i="20"/>
  <c r="H84" i="20"/>
  <c r="H83" i="20"/>
  <c r="H82" i="20"/>
  <c r="H81" i="20"/>
  <c r="H80" i="20"/>
  <c r="H79" i="20"/>
  <c r="H78" i="20"/>
  <c r="I76" i="20"/>
  <c r="G76" i="20"/>
  <c r="F76" i="20"/>
  <c r="E76" i="20"/>
  <c r="D76" i="20"/>
  <c r="H75" i="20"/>
  <c r="H74" i="20"/>
  <c r="H73" i="20"/>
  <c r="H72" i="20"/>
  <c r="H71" i="20"/>
  <c r="H70" i="20"/>
  <c r="H69" i="20"/>
  <c r="H68" i="20"/>
  <c r="H67" i="20"/>
  <c r="H66" i="20"/>
  <c r="H65" i="20"/>
  <c r="H64" i="20"/>
  <c r="H63" i="20"/>
  <c r="I61" i="20"/>
  <c r="G61" i="20"/>
  <c r="F61" i="20"/>
  <c r="E61" i="20"/>
  <c r="D61" i="20"/>
  <c r="H60" i="20"/>
  <c r="H58" i="20"/>
  <c r="H57" i="20"/>
  <c r="H56" i="20"/>
  <c r="H55" i="20"/>
  <c r="H54" i="20"/>
  <c r="H53" i="20"/>
  <c r="H52" i="20"/>
  <c r="H51" i="20"/>
  <c r="H50" i="20"/>
  <c r="H49" i="20"/>
  <c r="H48" i="20"/>
  <c r="H47" i="20"/>
  <c r="H46" i="20"/>
  <c r="H45" i="20"/>
  <c r="H44" i="20"/>
  <c r="H43" i="20"/>
  <c r="H42" i="20"/>
  <c r="H41" i="20"/>
  <c r="H40" i="20"/>
  <c r="I38" i="20"/>
  <c r="G38" i="20"/>
  <c r="F38" i="20"/>
  <c r="E38" i="20"/>
  <c r="D38" i="20"/>
  <c r="H37" i="20"/>
  <c r="H36" i="20"/>
  <c r="H35" i="20"/>
  <c r="H34" i="20"/>
  <c r="H33" i="20"/>
  <c r="H32" i="20"/>
  <c r="H31" i="20"/>
  <c r="H30" i="20"/>
  <c r="H29" i="20"/>
  <c r="H28" i="20"/>
  <c r="H27" i="20"/>
  <c r="H26" i="20"/>
  <c r="H25" i="20"/>
  <c r="I23" i="20"/>
  <c r="G23" i="20"/>
  <c r="F23" i="20"/>
  <c r="E23" i="20"/>
  <c r="D23" i="20"/>
  <c r="H22" i="20"/>
  <c r="H21" i="20"/>
  <c r="H20" i="20"/>
  <c r="H19" i="20"/>
  <c r="H18" i="20"/>
  <c r="H17" i="20"/>
  <c r="H16" i="20"/>
  <c r="I14" i="20"/>
  <c r="G14" i="20"/>
  <c r="F14" i="20"/>
  <c r="E14" i="20"/>
  <c r="D14" i="20"/>
  <c r="H13" i="20"/>
  <c r="H12" i="20"/>
  <c r="H11" i="20"/>
  <c r="H10" i="20"/>
  <c r="H9" i="20"/>
  <c r="H8" i="20"/>
  <c r="H7" i="20"/>
  <c r="H320" i="20" l="1"/>
  <c r="H313" i="20"/>
  <c r="H293" i="20"/>
  <c r="H285" i="20"/>
  <c r="H267" i="20"/>
  <c r="H251" i="20"/>
  <c r="H237" i="20"/>
  <c r="H211" i="20"/>
  <c r="H193" i="20"/>
  <c r="H170" i="20"/>
  <c r="H148" i="20"/>
  <c r="H137" i="20"/>
  <c r="H111" i="20"/>
  <c r="H102" i="20"/>
  <c r="H76" i="20"/>
  <c r="H61" i="20"/>
  <c r="H38" i="20"/>
  <c r="H23" i="20"/>
  <c r="H14" i="20"/>
  <c r="I272" i="17"/>
  <c r="G272" i="17"/>
  <c r="F272" i="17"/>
  <c r="E272" i="17"/>
  <c r="D272" i="17"/>
  <c r="H271" i="17"/>
  <c r="H269" i="17"/>
  <c r="H268" i="17"/>
  <c r="I266" i="17"/>
  <c r="G266" i="17"/>
  <c r="F266" i="17"/>
  <c r="E266" i="17"/>
  <c r="D266" i="17"/>
  <c r="H265" i="17"/>
  <c r="H263" i="17"/>
  <c r="H261" i="17"/>
  <c r="H259" i="17"/>
  <c r="I257" i="17"/>
  <c r="G257" i="17"/>
  <c r="F257" i="17"/>
  <c r="E257" i="17"/>
  <c r="D257" i="17"/>
  <c r="H256" i="17"/>
  <c r="H255" i="17"/>
  <c r="H254" i="17"/>
  <c r="H253" i="17"/>
  <c r="I251" i="17"/>
  <c r="G251" i="17"/>
  <c r="F251" i="17"/>
  <c r="E251" i="17"/>
  <c r="D251" i="17"/>
  <c r="H250" i="17"/>
  <c r="H248" i="17"/>
  <c r="H246" i="17"/>
  <c r="H251" i="17" s="1"/>
  <c r="I244" i="17"/>
  <c r="G244" i="17"/>
  <c r="F244" i="17"/>
  <c r="E244" i="17"/>
  <c r="D244" i="17"/>
  <c r="H243" i="17"/>
  <c r="H241" i="17"/>
  <c r="H240" i="17"/>
  <c r="H239" i="17"/>
  <c r="I237" i="17"/>
  <c r="G237" i="17"/>
  <c r="F237" i="17"/>
  <c r="E237" i="17"/>
  <c r="D237" i="17"/>
  <c r="H236" i="17"/>
  <c r="H234" i="17"/>
  <c r="H233" i="17"/>
  <c r="I231" i="17"/>
  <c r="G231" i="17"/>
  <c r="F231" i="17"/>
  <c r="E231" i="17"/>
  <c r="D231" i="17"/>
  <c r="H230" i="17"/>
  <c r="H228" i="17"/>
  <c r="H226" i="17"/>
  <c r="H224" i="17"/>
  <c r="I222" i="17"/>
  <c r="G222" i="17"/>
  <c r="F222" i="17"/>
  <c r="E222" i="17"/>
  <c r="D222" i="17"/>
  <c r="H221" i="17"/>
  <c r="H219" i="17"/>
  <c r="H217" i="17"/>
  <c r="H215" i="17"/>
  <c r="H213" i="17"/>
  <c r="H212" i="17"/>
  <c r="H211" i="17"/>
  <c r="H210" i="17"/>
  <c r="H209" i="17"/>
  <c r="I207" i="17"/>
  <c r="G207" i="17"/>
  <c r="F207" i="17"/>
  <c r="E207" i="17"/>
  <c r="D207" i="17"/>
  <c r="H206" i="17"/>
  <c r="H204" i="17"/>
  <c r="H203" i="17"/>
  <c r="H202" i="17"/>
  <c r="H201" i="17"/>
  <c r="H200" i="17"/>
  <c r="H199" i="17"/>
  <c r="I197" i="17"/>
  <c r="G197" i="17"/>
  <c r="F197" i="17"/>
  <c r="E197" i="17"/>
  <c r="D197" i="17"/>
  <c r="H196" i="17"/>
  <c r="H194" i="17"/>
  <c r="H193" i="17"/>
  <c r="H192" i="17"/>
  <c r="H191" i="17"/>
  <c r="H190" i="17"/>
  <c r="H189" i="17"/>
  <c r="H188" i="17"/>
  <c r="H187" i="17"/>
  <c r="H186" i="17"/>
  <c r="H185" i="17"/>
  <c r="I183" i="17"/>
  <c r="G183" i="17"/>
  <c r="F183" i="17"/>
  <c r="E183" i="17"/>
  <c r="D183" i="17"/>
  <c r="H182" i="17"/>
  <c r="H181" i="17"/>
  <c r="H179" i="17"/>
  <c r="H178" i="17"/>
  <c r="H177" i="17"/>
  <c r="H176" i="17"/>
  <c r="H175" i="17"/>
  <c r="H174" i="17"/>
  <c r="H173" i="17"/>
  <c r="H172" i="17"/>
  <c r="H171" i="17"/>
  <c r="I169" i="17"/>
  <c r="G169" i="17"/>
  <c r="F169" i="17"/>
  <c r="E169" i="17"/>
  <c r="D169" i="17"/>
  <c r="H168" i="17"/>
  <c r="H166" i="17"/>
  <c r="H164" i="17"/>
  <c r="H163" i="17"/>
  <c r="H162" i="17"/>
  <c r="H161" i="17"/>
  <c r="H160" i="17"/>
  <c r="H159" i="17"/>
  <c r="H158" i="17"/>
  <c r="H157" i="17"/>
  <c r="H156" i="17"/>
  <c r="I154" i="17"/>
  <c r="G154" i="17"/>
  <c r="F154" i="17"/>
  <c r="E154" i="17"/>
  <c r="D154" i="17"/>
  <c r="H153" i="17"/>
  <c r="H152" i="17"/>
  <c r="H151" i="17"/>
  <c r="H150" i="17"/>
  <c r="H149" i="17"/>
  <c r="H148" i="17"/>
  <c r="H147" i="17"/>
  <c r="H146" i="17"/>
  <c r="H145" i="17"/>
  <c r="H144" i="17"/>
  <c r="H143" i="17"/>
  <c r="H142" i="17"/>
  <c r="H141" i="17"/>
  <c r="I139" i="17"/>
  <c r="G139" i="17"/>
  <c r="F139" i="17"/>
  <c r="E139" i="17"/>
  <c r="D139" i="17"/>
  <c r="H138" i="17"/>
  <c r="H137" i="17"/>
  <c r="H136" i="17"/>
  <c r="H135" i="17"/>
  <c r="H134" i="17"/>
  <c r="I132" i="17"/>
  <c r="G132" i="17"/>
  <c r="F132" i="17"/>
  <c r="E132" i="17"/>
  <c r="D132" i="17"/>
  <c r="H131" i="17"/>
  <c r="H129" i="17"/>
  <c r="H127" i="17"/>
  <c r="H126" i="17"/>
  <c r="H125" i="17"/>
  <c r="H124" i="17"/>
  <c r="H123" i="17"/>
  <c r="H122" i="17"/>
  <c r="H121" i="17"/>
  <c r="H120" i="17"/>
  <c r="H119" i="17"/>
  <c r="H118" i="17"/>
  <c r="H117" i="17"/>
  <c r="H116" i="17"/>
  <c r="H115" i="17"/>
  <c r="H114" i="17"/>
  <c r="H113" i="17"/>
  <c r="I111" i="17"/>
  <c r="G111" i="17"/>
  <c r="F111" i="17"/>
  <c r="E111" i="17"/>
  <c r="D111" i="17"/>
  <c r="H110" i="17"/>
  <c r="H108" i="17"/>
  <c r="H107" i="17"/>
  <c r="H106" i="17"/>
  <c r="H105" i="17"/>
  <c r="H104" i="17"/>
  <c r="H103" i="17"/>
  <c r="I101" i="17"/>
  <c r="G101" i="17"/>
  <c r="F101" i="17"/>
  <c r="E101" i="17"/>
  <c r="D101" i="17"/>
  <c r="H100" i="17"/>
  <c r="H98" i="17"/>
  <c r="H96" i="17"/>
  <c r="H94" i="17"/>
  <c r="H93" i="17"/>
  <c r="H92" i="17"/>
  <c r="H91" i="17"/>
  <c r="H90" i="17"/>
  <c r="H89" i="17"/>
  <c r="H88" i="17"/>
  <c r="H87" i="17"/>
  <c r="H86" i="17"/>
  <c r="H85" i="17"/>
  <c r="H84" i="17"/>
  <c r="H83" i="17"/>
  <c r="H82" i="17"/>
  <c r="H81" i="17"/>
  <c r="H80" i="17"/>
  <c r="I78" i="17"/>
  <c r="G78" i="17"/>
  <c r="F78" i="17"/>
  <c r="E78" i="17"/>
  <c r="D78" i="17"/>
  <c r="H77" i="17"/>
  <c r="H75" i="17"/>
  <c r="H74" i="17"/>
  <c r="H73" i="17"/>
  <c r="H72" i="17"/>
  <c r="H71" i="17"/>
  <c r="H70" i="17"/>
  <c r="H68" i="17"/>
  <c r="H66" i="17"/>
  <c r="H65" i="17"/>
  <c r="H64" i="17"/>
  <c r="H63" i="17"/>
  <c r="I61" i="17"/>
  <c r="G61" i="17"/>
  <c r="F61" i="17"/>
  <c r="E61" i="17"/>
  <c r="D61" i="17"/>
  <c r="H60" i="17"/>
  <c r="H58" i="17"/>
  <c r="H57" i="17"/>
  <c r="H56" i="17"/>
  <c r="H55" i="17"/>
  <c r="H54" i="17"/>
  <c r="H53" i="17"/>
  <c r="H52" i="17"/>
  <c r="H51" i="17"/>
  <c r="H50" i="17"/>
  <c r="H49" i="17"/>
  <c r="H48" i="17"/>
  <c r="H47" i="17"/>
  <c r="H46" i="17"/>
  <c r="H45" i="17"/>
  <c r="H44" i="17"/>
  <c r="H43" i="17"/>
  <c r="H42" i="17"/>
  <c r="H41" i="17"/>
  <c r="H40" i="17"/>
  <c r="H39" i="17"/>
  <c r="H38" i="17"/>
  <c r="I36" i="17"/>
  <c r="G36" i="17"/>
  <c r="F36" i="17"/>
  <c r="E36" i="17"/>
  <c r="D36" i="17"/>
  <c r="H35" i="17"/>
  <c r="H34" i="17"/>
  <c r="H33" i="17"/>
  <c r="H32" i="17"/>
  <c r="H31" i="17"/>
  <c r="H30" i="17"/>
  <c r="H29" i="17"/>
  <c r="H28" i="17"/>
  <c r="H27" i="17"/>
  <c r="H26" i="17"/>
  <c r="I24" i="17"/>
  <c r="G24" i="17"/>
  <c r="F24" i="17"/>
  <c r="E24" i="17"/>
  <c r="D24" i="17"/>
  <c r="H23" i="17"/>
  <c r="H22" i="17"/>
  <c r="H21" i="17"/>
  <c r="H20" i="17"/>
  <c r="H19" i="17"/>
  <c r="H18" i="17"/>
  <c r="H17" i="17"/>
  <c r="H16" i="17"/>
  <c r="H15" i="17"/>
  <c r="H14" i="17"/>
  <c r="I12" i="17"/>
  <c r="G12" i="17"/>
  <c r="F12" i="17"/>
  <c r="E12" i="17"/>
  <c r="D12" i="17"/>
  <c r="H11" i="17"/>
  <c r="H10" i="17"/>
  <c r="H9" i="17"/>
  <c r="H8" i="17"/>
  <c r="H7" i="17"/>
  <c r="I21" i="18"/>
  <c r="I12" i="18"/>
  <c r="G21" i="18"/>
  <c r="F21" i="18"/>
  <c r="E21" i="18"/>
  <c r="D21" i="18"/>
  <c r="G12" i="18"/>
  <c r="F12" i="18"/>
  <c r="E12" i="18"/>
  <c r="D12" i="18"/>
  <c r="H272" i="17" l="1"/>
  <c r="H266" i="17"/>
  <c r="H257" i="17"/>
  <c r="H244" i="17"/>
  <c r="H237" i="17"/>
  <c r="H231" i="17"/>
  <c r="H222" i="17"/>
  <c r="H207" i="17"/>
  <c r="H197" i="17"/>
  <c r="H183" i="17"/>
  <c r="H169" i="17"/>
  <c r="H154" i="17"/>
  <c r="H139" i="17"/>
  <c r="H132" i="17"/>
  <c r="H111" i="17"/>
  <c r="H101" i="17"/>
  <c r="H78" i="17"/>
  <c r="H61" i="17"/>
  <c r="H36" i="17"/>
  <c r="H24" i="17"/>
  <c r="H12" i="17"/>
  <c r="D273" i="17" l="1"/>
  <c r="B10" i="10" s="1"/>
  <c r="H25" i="18" l="1"/>
  <c r="H23" i="18" l="1"/>
  <c r="H7" i="18" l="1"/>
  <c r="H8" i="18"/>
  <c r="H9" i="18"/>
  <c r="H10" i="18"/>
  <c r="H11" i="18"/>
  <c r="H14" i="18"/>
  <c r="H16" i="18"/>
  <c r="H18" i="18"/>
  <c r="H20" i="18"/>
  <c r="E26" i="18"/>
  <c r="C11" i="10" s="1"/>
  <c r="D8" i="15"/>
  <c r="B13" i="10" s="1"/>
  <c r="E8" i="15"/>
  <c r="C13" i="10" s="1"/>
  <c r="F8" i="15"/>
  <c r="D13" i="10" s="1"/>
  <c r="G8" i="15"/>
  <c r="E13" i="10" s="1"/>
  <c r="D8" i="19"/>
  <c r="B12" i="10" s="1"/>
  <c r="E8" i="19"/>
  <c r="C12" i="10" s="1"/>
  <c r="F8" i="19"/>
  <c r="D12" i="10" s="1"/>
  <c r="G8" i="19"/>
  <c r="E12" i="10" s="1"/>
  <c r="I8" i="15"/>
  <c r="G13" i="10" s="1"/>
  <c r="H6" i="15"/>
  <c r="H7" i="15"/>
  <c r="I8" i="19"/>
  <c r="G12" i="10" s="1"/>
  <c r="H7" i="19"/>
  <c r="H6" i="19"/>
  <c r="E273" i="17" l="1"/>
  <c r="C10" i="10" s="1"/>
  <c r="I273" i="17"/>
  <c r="G10" i="10" s="1"/>
  <c r="G273" i="17"/>
  <c r="E10" i="10" s="1"/>
  <c r="G26" i="18"/>
  <c r="E11" i="10" s="1"/>
  <c r="F273" i="17"/>
  <c r="D10" i="10" s="1"/>
  <c r="F26" i="18"/>
  <c r="D11" i="10" s="1"/>
  <c r="H21" i="18"/>
  <c r="H8" i="19"/>
  <c r="H8" i="15"/>
  <c r="F321" i="20"/>
  <c r="D9" i="10" s="1"/>
  <c r="E321" i="20"/>
  <c r="C9" i="10" s="1"/>
  <c r="I321" i="20"/>
  <c r="G9" i="10" s="1"/>
  <c r="D26" i="18"/>
  <c r="B11" i="10" s="1"/>
  <c r="H12" i="18"/>
  <c r="D321" i="20"/>
  <c r="B9" i="10" s="1"/>
  <c r="I26" i="18"/>
  <c r="G11" i="10" s="1"/>
  <c r="F12" i="10"/>
  <c r="F13" i="10"/>
  <c r="C14" i="10" l="1"/>
  <c r="F10" i="10"/>
  <c r="H26" i="18"/>
  <c r="F11" i="10"/>
  <c r="D14" i="10"/>
  <c r="H273" i="17"/>
  <c r="B14" i="10"/>
  <c r="G14" i="10"/>
  <c r="G321" i="20"/>
  <c r="E9" i="10" s="1"/>
  <c r="F9" i="10" l="1"/>
  <c r="F14" i="10" s="1"/>
  <c r="E14" i="10"/>
  <c r="H321" i="20" l="1"/>
</calcChain>
</file>

<file path=xl/sharedStrings.xml><?xml version="1.0" encoding="utf-8"?>
<sst xmlns="http://schemas.openxmlformats.org/spreadsheetml/2006/main" count="684" uniqueCount="588">
  <si>
    <t>Mateřská škola, Praha 8, Sokolovská 182</t>
  </si>
  <si>
    <t>Mateřská škola, Praha 8, Šimůnkova 13</t>
  </si>
  <si>
    <t>Mateřská škola Chaberáček, Praha 8 - Dolní Chabry, Protilehlá 235</t>
  </si>
  <si>
    <t>Mateřská škola, Praha 10, Bajkalská 19/1534</t>
  </si>
  <si>
    <t>Mateřská škola, Praha 10, Hřibská 1/2102</t>
  </si>
  <si>
    <t>Mateřská škola, Praha 10, Chmelová 8/2921</t>
  </si>
  <si>
    <t>Mateřská škola, Praha 10, Přetlucká 51/2252</t>
  </si>
  <si>
    <t>Mateřská škola, Praha 10, Nedvězská 27/2224</t>
  </si>
  <si>
    <t>Mateřská škola, Praha 10, Troilova17/474</t>
  </si>
  <si>
    <t>Mateřská škola, Praha 10, Vladivostocká 8/1034</t>
  </si>
  <si>
    <t>Mateřská škola, Praha 4, Blatenská 2145</t>
  </si>
  <si>
    <t>Mateřská škola, Praha 4, Hrabákova 2000</t>
  </si>
  <si>
    <t>Mateřská škola, Praha 4, Hroncova 1882</t>
  </si>
  <si>
    <t>Mateřská škola, Praha 4, Janouchova 671</t>
  </si>
  <si>
    <t>Mateřská škola, Praha 4, Jažlovická 2119</t>
  </si>
  <si>
    <t>Mateřská škola, Praha 4, Konstantinova 1480</t>
  </si>
  <si>
    <t>Mateřská škola, Praha 4, Křejpského 1503</t>
  </si>
  <si>
    <t>Mateřská škola, Praha 4, Markušova 1556</t>
  </si>
  <si>
    <t>Mateřská škola, Praha 4, Mírového hnutí 1680</t>
  </si>
  <si>
    <t>Internátní mateřská škola, Praha 4, Stachova 518</t>
  </si>
  <si>
    <t>Mateřská škola, Praha 4, Sulanského 693</t>
  </si>
  <si>
    <t>Mateřská škola, Praha 4, Vejvanovského 1610</t>
  </si>
  <si>
    <t>Mateřská škola, Praha 4, Na Příčné mezi 186</t>
  </si>
  <si>
    <t>Mateřská škola, Praha 13, Běhounkova 2300</t>
  </si>
  <si>
    <t>Mateřská škola, Praha 13, Mezi školami 2323</t>
  </si>
  <si>
    <t>Mateřská škola, Praha 13, Ovčí hájek 2177</t>
  </si>
  <si>
    <t>Mateřská škola, Praha 13, Vlasákova 955</t>
  </si>
  <si>
    <t>Mateřská škola Korálek, Praha 9 - Černý Most, Bobkova 766</t>
  </si>
  <si>
    <t>Mateřská škola, Praha 9 - Lehovec, Chvaletická 917</t>
  </si>
  <si>
    <t>Mateřská škola, Praha 9 - Černý Most, Paculova 1115</t>
  </si>
  <si>
    <t>Mateřská škola Obláček, Praha 9 - Černý Most, Šebelova 874</t>
  </si>
  <si>
    <t>Mateřská škola, Praha 9 - Hloubětín, Štolmířská 602</t>
  </si>
  <si>
    <t>Mateřská škola, Praha 9 - Černý Most, Vybíralova 968</t>
  </si>
  <si>
    <t>Mateřská škola, Praha 9 - Hloubětín, Zelenečská 500</t>
  </si>
  <si>
    <t>Mateřská škola, Praha10, Boloňská 313</t>
  </si>
  <si>
    <t>Mateřská škola, Praha 10, Horolezecká 912</t>
  </si>
  <si>
    <t>Mateřská škola dánského typu, Praha 10, Libkovská 1069</t>
  </si>
  <si>
    <t>Mateřská škola, Praha 10, Milánská 472</t>
  </si>
  <si>
    <t>Mateřská škola Slunečnice, Praha 10, Milánská 473</t>
  </si>
  <si>
    <t>Mateřská škola, Praha 10, Parmská 388</t>
  </si>
  <si>
    <t>Mateřská škola, Praha 10, Parmská 389</t>
  </si>
  <si>
    <t>Mateřská škola, Praha 10, Trhanovské náměstí 7</t>
  </si>
  <si>
    <t>Mateřská škola Dolní Měcholupy</t>
  </si>
  <si>
    <t>Mateřská škola Velká Chuchle</t>
  </si>
  <si>
    <t>Mateřská škola Čakovice III</t>
  </si>
  <si>
    <t>Mateřská škola, Praha 9 - Horní Počernice, Chodovická 1900</t>
  </si>
  <si>
    <t>Mateřská škola, Praha 10, Za Nadýmačem 927</t>
  </si>
  <si>
    <t>§</t>
  </si>
  <si>
    <t>platy</t>
  </si>
  <si>
    <t>OON</t>
  </si>
  <si>
    <t>odvody</t>
  </si>
  <si>
    <t>ONIV</t>
  </si>
  <si>
    <t>NIV</t>
  </si>
  <si>
    <t>Praha 3</t>
  </si>
  <si>
    <t>KUNRATICE</t>
  </si>
  <si>
    <t>Praha 22</t>
  </si>
  <si>
    <t xml:space="preserve">Základní školy                          </t>
  </si>
  <si>
    <t>Praha 1</t>
  </si>
  <si>
    <t>MČ Praha 1 celkem</t>
  </si>
  <si>
    <t>Základní škola, Praha 2, Botičská 8</t>
  </si>
  <si>
    <t>Základní škola s rozšířenou výukou jazyků, Fakultní škola Pedagogické fakulty UK, Praha 2, Kladská 1</t>
  </si>
  <si>
    <t>Základní škola, Praha 2, Londýnská 34</t>
  </si>
  <si>
    <t>Základní škola a Mateřská škola, Praha 2, Resslova 10</t>
  </si>
  <si>
    <t>Základní škola, Praha 2, Sázavská 5</t>
  </si>
  <si>
    <t>MČ Praha 2 celkem</t>
  </si>
  <si>
    <t>Základní škola, Praha 3, Jeseniova 96/2400</t>
  </si>
  <si>
    <t>Základní škola, Praha 3, Lupáčova 1/1200</t>
  </si>
  <si>
    <t>Základní škola Pražačka, Praha 3, Nad Ohradou 25/1700</t>
  </si>
  <si>
    <t>Základní škola, Praha 3, nám. Jiřího z Poděbrad 7,8/1685</t>
  </si>
  <si>
    <t>Základní škola a mateřská škola Jaroslava Seiferta, Praha 3, Vlkova 31/800</t>
  </si>
  <si>
    <t>MČ Praha 3 celkem</t>
  </si>
  <si>
    <t>První jazyková základní škola v Praze 4, Praha 4, Horáčkova 1100</t>
  </si>
  <si>
    <t>Základní škola s rozšířenou výukou jazyků, Praha 4, Jeremenkova 1003</t>
  </si>
  <si>
    <t>Základní škola, Praha 4, Jílovská 1100</t>
  </si>
  <si>
    <t>Základní škola, Praha 4, Jižní IV., 10</t>
  </si>
  <si>
    <t>Škola Kavčí hory - Mateřská škola, Základní škola a Střední odborná škola služeb, Praha 4, K Sídlišti 840</t>
  </si>
  <si>
    <t>Základní škola, Praha 4, Křesomyslova 2</t>
  </si>
  <si>
    <t>Základní škola a Mateřská škola, Praha 4, Mendíků 1</t>
  </si>
  <si>
    <t>Základní škola, Praha 4, Na Chodovci 54</t>
  </si>
  <si>
    <t>Základní škola, Praha 4, Na Líše 16</t>
  </si>
  <si>
    <t>Základní škola s rozšířenou výukou matematiky a přírodovědných předmětů, Praha 4, Na Planině 1393</t>
  </si>
  <si>
    <t>Základní škola, Praha 4, Nedvědovo náměstí 140</t>
  </si>
  <si>
    <t>Základní škola, Praha 4, Plamínkové 2</t>
  </si>
  <si>
    <t>Základní škola, Praha 4, Poláčkova 1067</t>
  </si>
  <si>
    <t>Základní škola, Praha 4, Školní 700</t>
  </si>
  <si>
    <t>Základní škola, Praha 4, Táborská 45</t>
  </si>
  <si>
    <t>Správní obvod  Praha 4 celkem</t>
  </si>
  <si>
    <t>Základní škola waldorfská, Praha 5 - Jinonice, Butovická 228/9</t>
  </si>
  <si>
    <t>Fakultní základní škola s rozšířenou výukou jazyků při PedF UK, Praha 5 - Smíchov, Drtinova 1/1861</t>
  </si>
  <si>
    <t>Základní škola a mateřská škola Praha 5 - Smíchov, Grafická 13/1060</t>
  </si>
  <si>
    <t>Základní škola a mateřská škola Barrandov, Praha 5 - Hlubočepy, Chaplinovo nám. 1/615</t>
  </si>
  <si>
    <t>Základní škola Praha 5 - Košíře, Nepomucká 1/139</t>
  </si>
  <si>
    <t>Základní škola Praha 5 - Smíchov, Podbělohorská 26/720</t>
  </si>
  <si>
    <t>Základní škola a mateřská škola Praha 5 - Radlice, Radlická 140/115</t>
  </si>
  <si>
    <t>Základní škola a mateřská škola Praha 5 - Smíchov, U Santošky 1/1007</t>
  </si>
  <si>
    <t>Tyršova základní škola a mateřská škola Praha 5 - Jinonice, U Tyršovy školy 1/430</t>
  </si>
  <si>
    <t>Základní škola a mateřská škola Praha - Slivenec, Ke Smíchovu 16</t>
  </si>
  <si>
    <t>Správní obvod Praha 5 celkem</t>
  </si>
  <si>
    <t>Základní škola a Mateřská škola Červený vrch, Praha 6, Alžírská 26</t>
  </si>
  <si>
    <t>Základní škola Marjánka, Praha 6, Bělohorská 52</t>
  </si>
  <si>
    <t>Základní škola a Mateřská škola T.G.Masaryka, Praha 6, náměstí Českého povstání 6</t>
  </si>
  <si>
    <t>Základní škola Petřiny - sever, Praha 6, Na Okraji 43</t>
  </si>
  <si>
    <t>Základní škola a Mateřská škola, Praha 6, náměstí Svobody 2</t>
  </si>
  <si>
    <t>Základní škola Norbertov, Praha 6, Norbertov 1</t>
  </si>
  <si>
    <t>Základní škola, Praha 6, Pod Marjánkou 2</t>
  </si>
  <si>
    <t>Základní škola Hanspaulka a Mateřská škola Kohoutek, Praha 6, Sušická 29</t>
  </si>
  <si>
    <t>Základní škola a Mateřská škola J. A. Komenského, Praha 6, U Dělnického cvičiště 1</t>
  </si>
  <si>
    <t>Základní škola Dědina, Praha 6, Žukovského 6</t>
  </si>
  <si>
    <t>Základní škola Mikoláše Alše, Praha - Suchdol, Suchdolská 360</t>
  </si>
  <si>
    <t>Správní obvod Praha 6 celkem</t>
  </si>
  <si>
    <t>Základní škola Fr. Plamínkové s rozšířenou výukou jazyků Praha 7, Františka Křížka 2</t>
  </si>
  <si>
    <t>Základní škola Praha 7, Korunovační 8</t>
  </si>
  <si>
    <t>Základní škola T.G.Masaryka Praha 7, Ortenovo náměstí 34</t>
  </si>
  <si>
    <t>Základní škola Praha 7, Strossmayerovo náměstí 4</t>
  </si>
  <si>
    <t>Základní škola a Mateřská škola Praha 7, Tusarova 21</t>
  </si>
  <si>
    <t>Fakultní základní škola PedF UK a Mateřská škola U Studánky Praha 7, Umělecká 8</t>
  </si>
  <si>
    <t>Základní škola, Praha 7, Trojská 110</t>
  </si>
  <si>
    <t>Správní obvod Praha 7 celkem</t>
  </si>
  <si>
    <t>Základní škola a mateřská škola Na Slovance, Praha 8, Bedřichovská 1</t>
  </si>
  <si>
    <t>Základní škola, Praha 8, Burešova 14</t>
  </si>
  <si>
    <t>Základní škola a mateřská škola, Praha 8, Dolákova 1</t>
  </si>
  <si>
    <t>Základní škola, Praha 8, Glowackého 6</t>
  </si>
  <si>
    <t>Základní škola a mateřská škola Ústavní, Praha 8, Hlivická 1</t>
  </si>
  <si>
    <t>Základní škola, Praha 8, Hovorčovická 11</t>
  </si>
  <si>
    <t>Základní škola, Praha 8, Libčická 10</t>
  </si>
  <si>
    <t>Základní škola a mateřská škola, Praha 8, Lyčkovo náměstí 6</t>
  </si>
  <si>
    <t>Základní škola, Praha 8, Na Šutce 28</t>
  </si>
  <si>
    <t>Základní škola, Praha 8, Palmovka 8</t>
  </si>
  <si>
    <t>Základní škola, Praha 8, Žernosecká 3</t>
  </si>
  <si>
    <t>Základní škola a mateřská škola, Praha 8 - Ďáblice, U Parkánu 17</t>
  </si>
  <si>
    <t>Správní obvod Praha 8 celkem</t>
  </si>
  <si>
    <t>MČ Praha 9 celkem</t>
  </si>
  <si>
    <t>Praha 10</t>
  </si>
  <si>
    <t>Základní škola, Praha 10, Brigádniků 14/510</t>
  </si>
  <si>
    <t>Základní škola, Praha 10, Břečťanová 6/2919</t>
  </si>
  <si>
    <t>Základní škola, Praha 10, Hostýnská 2/2100</t>
  </si>
  <si>
    <t>Základní škola, Praha 10, Jakutská 2/1210</t>
  </si>
  <si>
    <t>Základní škola, Praha 10, Olešská 18/2222</t>
  </si>
  <si>
    <t>Základní škola, Praha 10, Švehlova 12/2900</t>
  </si>
  <si>
    <t>Základní škola, Praha 10, U Roháčových kasáren 19/1381</t>
  </si>
  <si>
    <t>Základní škola, Praha 10, U Vršovického nádraží 1/950</t>
  </si>
  <si>
    <t>Základní škola, Praha 10, V Rybníčkách 31/1980</t>
  </si>
  <si>
    <t>MČ Praha 10 celkem</t>
  </si>
  <si>
    <t>Základní škola, Praha 4, Donovalská 1684</t>
  </si>
  <si>
    <t>Základní škola Campanus, Praha 4, Jírovcovo náměstí 1782</t>
  </si>
  <si>
    <t>Základní škola s rozšířenou výukou jazyků, Praha 4, K Milíčovu 674</t>
  </si>
  <si>
    <t>Základní škola, Praha 4, Ke Kateřinkám 1400</t>
  </si>
  <si>
    <t>Základní škola, Praha 4, Mendelova 550</t>
  </si>
  <si>
    <t>Základní škola, Praha 4, Mikulova 1594</t>
  </si>
  <si>
    <t>Základní škola, Praha 4, V Ladech 6</t>
  </si>
  <si>
    <t>Správní obvod Praha 11 celkem</t>
  </si>
  <si>
    <t>Správní obvod Praha 12 celkem</t>
  </si>
  <si>
    <t>Fakultní základní škola při Pedagogické fakultě UK, Praha 13, Brdičkova 1878</t>
  </si>
  <si>
    <t>Základní škola s rozšířenou výukou jazyků, Praha 13, Bronzová 2027</t>
  </si>
  <si>
    <t>Základní škola, Praha 13, Kuncova 1580</t>
  </si>
  <si>
    <t>Fakultní základní škola Pedagogické fakulty UK, Praha 13, Mezi školami 2322</t>
  </si>
  <si>
    <t>Základní škola, Praha 13, Mládí 135</t>
  </si>
  <si>
    <t>Fakultní základní škola Pedagogické fakulty UK, Praha 13, Trávníčkova 1744</t>
  </si>
  <si>
    <t>Správní obvod Praha 13 celkem</t>
  </si>
  <si>
    <t>Základní škola, Praha 9 - Černý Most, Gen. Janouška 1006</t>
  </si>
  <si>
    <t>Základní škola, Praha 9 - Hloubětín, Hloubětínská 700</t>
  </si>
  <si>
    <t>Základní škola, Praha 9 - Lehovec, Chvaletická 918</t>
  </si>
  <si>
    <t>Základní škola, Praha 9 - Kyje, Šimanovská 16</t>
  </si>
  <si>
    <t>Základní škola, Praha 9 - Černý Most, Vybíralova 964</t>
  </si>
  <si>
    <t>Základní škola, Praha 9 - Dolní Počernice, Národních hrdinů 70</t>
  </si>
  <si>
    <t>Správní obvod Praha 14 celkem</t>
  </si>
  <si>
    <t>Základní škola, Praha 10, Hornoměcholupská 873</t>
  </si>
  <si>
    <t>Základní škola, Praha 10, Křimická 314</t>
  </si>
  <si>
    <t>Základní škola, Praha 10, Nad Přehradou 469</t>
  </si>
  <si>
    <t>Základní škola, Praha 10, Veronské náměstí 391</t>
  </si>
  <si>
    <t>Základní škola, Praha 10, Kutnohorská 36</t>
  </si>
  <si>
    <t>Základní škola, Starodubečská 413, Praha 10 - Dubeč</t>
  </si>
  <si>
    <t>Správní obvod Praha 15 celkem</t>
  </si>
  <si>
    <t>Praha 16</t>
  </si>
  <si>
    <t>Zbraslav</t>
  </si>
  <si>
    <t>Správní obvod Praha 16 celkem</t>
  </si>
  <si>
    <t>Základní škola genpor. Františka Peřiny, Praha - Řepy, Socháňova 1139</t>
  </si>
  <si>
    <t xml:space="preserve">Základní škola Jana Wericha, Praha - Řepy, Španielova 19/1111 </t>
  </si>
  <si>
    <t>Základní škola a Mateřská škola, Praha 5 - Zličín, Nedašovská 328</t>
  </si>
  <si>
    <t>Správní obvod Praha 17 celkem</t>
  </si>
  <si>
    <t>Praha 18</t>
  </si>
  <si>
    <t>MČ Praha 18 celkem</t>
  </si>
  <si>
    <t>Správní obvod Praha 19 celkem</t>
  </si>
  <si>
    <t>Fakultní základní škola, Praha 9 - Horní Počernice, Chodovická 2250</t>
  </si>
  <si>
    <t>Základní škola, Praha 9 - Horní Počernice, Ratibořická 1700</t>
  </si>
  <si>
    <t>Základní škola a Mateřská škola, Praha 9 - Horní Počernice, Spojenců 1408</t>
  </si>
  <si>
    <t>Základní škola, Praha 9 - Horní Počernice, Stoliňská 823</t>
  </si>
  <si>
    <t>MČ Praha 20 celkem</t>
  </si>
  <si>
    <t>Masarykova základní škola, Praha 9 - Klánovice, Slavětínská 200</t>
  </si>
  <si>
    <t>Správní obvod Praha 21 celkem</t>
  </si>
  <si>
    <t>Základní škola, Praha 10, nám. Bří Jandusů 2</t>
  </si>
  <si>
    <t>Správní obvod Praha 22 celkem</t>
  </si>
  <si>
    <t>Správní obvod Praha 1 -22 celkem</t>
  </si>
  <si>
    <t>počet zam.</t>
  </si>
  <si>
    <t>Školní jídelny</t>
  </si>
  <si>
    <t>MČ Praha 16 celkem</t>
  </si>
  <si>
    <t>Celkem</t>
  </si>
  <si>
    <t>přímé ONIV</t>
  </si>
  <si>
    <t>Mateřské školy</t>
  </si>
  <si>
    <t>PRAHA 1</t>
  </si>
  <si>
    <t>MČ PRAHA 1 - celkem</t>
  </si>
  <si>
    <t>PRAHA 2</t>
  </si>
  <si>
    <t>MČ PRAHA 2 - celkem</t>
  </si>
  <si>
    <t>PRAHA 4</t>
  </si>
  <si>
    <t>PRAHA 5</t>
  </si>
  <si>
    <t>MČ PRAHA 5 - celkem</t>
  </si>
  <si>
    <t>PRAHA 6</t>
  </si>
  <si>
    <t>Správní obvod  PRAHA 6 - celkem</t>
  </si>
  <si>
    <t>PRAHA 7</t>
  </si>
  <si>
    <t>Správní obvod PRAHA 7- celkem</t>
  </si>
  <si>
    <t>PRAHA 8</t>
  </si>
  <si>
    <t>DOLNÍ CHABRY</t>
  </si>
  <si>
    <t>Správní obod PRAHA 8 - celkem</t>
  </si>
  <si>
    <t>PRAHA 9</t>
  </si>
  <si>
    <t>MČ PRAHA 9 - celkem</t>
  </si>
  <si>
    <t>PRAHA 10</t>
  </si>
  <si>
    <t>MČ PRAHA 10 - celkem</t>
  </si>
  <si>
    <t>PRAHA 11</t>
  </si>
  <si>
    <t>ŠEBEROV</t>
  </si>
  <si>
    <t>Správní obvod PRAHA 11 - celkem</t>
  </si>
  <si>
    <t>PRAHA 12</t>
  </si>
  <si>
    <t>LIBUŠ</t>
  </si>
  <si>
    <t>Správní obvod PRAHA 12 - celkem</t>
  </si>
  <si>
    <t>PRAHA 13</t>
  </si>
  <si>
    <t>ŘEPORYJE</t>
  </si>
  <si>
    <t>Správní obvod PRAHA 13 - celkem</t>
  </si>
  <si>
    <t>PRAHA 14</t>
  </si>
  <si>
    <t>DOLNÍ POČERNICE</t>
  </si>
  <si>
    <t>Správní obvod PRAHA 14 - celkem</t>
  </si>
  <si>
    <t>PRAHA 15</t>
  </si>
  <si>
    <t>DOLNÍ MĚCHOLUPY</t>
  </si>
  <si>
    <t>DUBEČ</t>
  </si>
  <si>
    <t>PETROVICE</t>
  </si>
  <si>
    <t>Správní obvod PRAHA 15 - celkem</t>
  </si>
  <si>
    <t>PRAHA 16</t>
  </si>
  <si>
    <t>LIPENCE</t>
  </si>
  <si>
    <t>LOCHKOV</t>
  </si>
  <si>
    <t>ZBRASLAV</t>
  </si>
  <si>
    <t>VELKÁ CHUCHLE</t>
  </si>
  <si>
    <t>Správní obvod PRAHA 16 - celkem</t>
  </si>
  <si>
    <t>PRAHA 17</t>
  </si>
  <si>
    <t>MČ PRAHA 17 - celkem</t>
  </si>
  <si>
    <t>PRAHA 18</t>
  </si>
  <si>
    <t>ČAKOVICE</t>
  </si>
  <si>
    <t>MČ PRAHA 18 - celkem</t>
  </si>
  <si>
    <t>PRAHA 19</t>
  </si>
  <si>
    <t>SATALICE</t>
  </si>
  <si>
    <t>Správní obvod PRAHA 19 - celkem</t>
  </si>
  <si>
    <t>PRAHA 20</t>
  </si>
  <si>
    <t>MČ PRAHA 20 - celkem</t>
  </si>
  <si>
    <t>PRAHA 21</t>
  </si>
  <si>
    <t>KLÁNOVICE</t>
  </si>
  <si>
    <t>Správní obvod PRAHA 21 - celkem</t>
  </si>
  <si>
    <t>Správní obvod PRAHA 22 - celkem</t>
  </si>
  <si>
    <t>Správní obvod PRAHA 1 - 22 celkem</t>
  </si>
  <si>
    <t>Základní školy</t>
  </si>
  <si>
    <t>Základní umělecké školy</t>
  </si>
  <si>
    <t>Domy dětí a mládeže</t>
  </si>
  <si>
    <t>CELKEM</t>
  </si>
  <si>
    <t>Masarykova základní škola, Praha 9 - Újezd nad Lesy, Polesná 1690</t>
  </si>
  <si>
    <t>MČ PRAHA 3 - celkem</t>
  </si>
  <si>
    <t>Základní škola Bohumila Hrabala, Praha 8, Zenklova 52</t>
  </si>
  <si>
    <t>Základní škola a Mateřská škola, Praha 4, Sdružení 1080</t>
  </si>
  <si>
    <t>Základní škola  Mazurská, Praha 8, Svídnická 1a</t>
  </si>
  <si>
    <t xml:space="preserve">Mateřská škola Kovářská </t>
  </si>
  <si>
    <t>Mateřská škola Litvínovská 490</t>
  </si>
  <si>
    <t xml:space="preserve">Mateřská škola Pod Krocínkou </t>
  </si>
  <si>
    <t xml:space="preserve">Mateřská škola Šluknovská </t>
  </si>
  <si>
    <t>Mateřská škola U Nové školy</t>
  </si>
  <si>
    <t xml:space="preserve">Mateřská škola Veltruská </t>
  </si>
  <si>
    <t>Mateřská škola Letenská</t>
  </si>
  <si>
    <t>Mateřská škola Revoluční</t>
  </si>
  <si>
    <t>Mateřská škola, Praha 2, Na Děkance 2</t>
  </si>
  <si>
    <t>Mateřská škola, Praha 2,  Slovenská 27</t>
  </si>
  <si>
    <t>Mateřská škola s internátní péčí, Praha 2, Španělská 16</t>
  </si>
  <si>
    <t>Mateřská škola, Praha 2, Šumavská 37</t>
  </si>
  <si>
    <t>Mateřská škola, Praha 2,  Viničná 1</t>
  </si>
  <si>
    <t>Matařská škola, Praha 3, Jeseniova 204/2686</t>
  </si>
  <si>
    <t>Mateřská škola, Praha 3, Jeseniova 98/2593</t>
  </si>
  <si>
    <t>Mateřská škola, Praha 3, Libická 4/2271</t>
  </si>
  <si>
    <t>Mateřská škola, Praha 3, Na Balkáně 74/2590</t>
  </si>
  <si>
    <t>Mateřská škola Milíčův dům, Praha 3, Sauerova 2/1836</t>
  </si>
  <si>
    <t>Mateřská škola, Praha 3, U Zásobní zahrady 6/2697</t>
  </si>
  <si>
    <t>Mateřská škola, Praha 3, Vozová 5/953</t>
  </si>
  <si>
    <t>Mateřská škola Pražačka, Praha 3, Za Žižkovskou vozovnou 17/1700</t>
  </si>
  <si>
    <t>Mateřská škola Trojlístek, Praha 4, Bezová 4</t>
  </si>
  <si>
    <t>Mateřská škola, Praha 4, Fillova 11</t>
  </si>
  <si>
    <t>Mateřská škola, Praha 4, Jílovská 75</t>
  </si>
  <si>
    <t>Mateřská škola, Praha 4, Jitřní 2</t>
  </si>
  <si>
    <t>Mateřská škola, Praha 4, K Podjezdu 2</t>
  </si>
  <si>
    <t>Mateřská škola, Praha 4, Mezivrší 15</t>
  </si>
  <si>
    <t>Mateřská škola Alšovy sady, Praha 4, Na Větrově 22</t>
  </si>
  <si>
    <t>Mateřská škola, Praha 4, Na Zvoničce 13</t>
  </si>
  <si>
    <t>Mateřská škola, Praha 4, Němčická 16</t>
  </si>
  <si>
    <t>Mateřská škola, Praha 4, Přímětická 1247</t>
  </si>
  <si>
    <t>Mateřská škola, Praha 4, Svojšovická 3</t>
  </si>
  <si>
    <t>Mateřská škola, Praha 4, Voráčovská 2</t>
  </si>
  <si>
    <t>Mateřská škola "Slunéčko" Praha 5 - Košíře, Beníškové 988</t>
  </si>
  <si>
    <t>Mateřská škola "U Krtečka"  Praha 5 - Motol, Kudrnova 235</t>
  </si>
  <si>
    <t>Mateřská škola, Praha 5 - Barrandov, Kurandové 669</t>
  </si>
  <si>
    <t>Mateřská škola, Praha 5 - Barrandov, Lohniského 830</t>
  </si>
  <si>
    <t>Mateřská škola, Praha 5 - Barrandov, Lohniského 851</t>
  </si>
  <si>
    <t>Mateřská škola, Praha 5 - Smíchov, Nad Palatou 613</t>
  </si>
  <si>
    <t>Mateřská škola, Praha 5 - Košíře, Peroutkova 1004</t>
  </si>
  <si>
    <t>Mateřská škola, Praha 5 - Košíře, Podbělohorská 2185</t>
  </si>
  <si>
    <t>Mateřská škola, Praha 5 - Barrandov, Tréglova 780</t>
  </si>
  <si>
    <t>Mateřská škola se speciálními třídami DUHA Praha 5 - Košíře, Trojdílná 1117</t>
  </si>
  <si>
    <t>Mateřská škola, Praha 5 - Smíchov, U Železničního mostu 2629</t>
  </si>
  <si>
    <t>Fakultní mateřská škola se speciální péčí</t>
  </si>
  <si>
    <t>Mateřská škola Motýlek</t>
  </si>
  <si>
    <t>Waldorfská mateřská škola</t>
  </si>
  <si>
    <t>Mateřská škola Jílkova</t>
  </si>
  <si>
    <t>Mateřská škola Libocká</t>
  </si>
  <si>
    <t>Mateřská škola Meziškolská</t>
  </si>
  <si>
    <t>Mateřská škola Na Okraji</t>
  </si>
  <si>
    <t>Mateřská škola Parléřova</t>
  </si>
  <si>
    <t xml:space="preserve">Mateřská škola Sbíhavá </t>
  </si>
  <si>
    <t>Mateřská škola Šmolíkova</t>
  </si>
  <si>
    <t>Mateřská škola Velvarská</t>
  </si>
  <si>
    <t>Mateřská škola Gagarinova</t>
  </si>
  <si>
    <t>Mateřská škola K Roztokům, Praha 6-Suchdol, K Roztokům 879</t>
  </si>
  <si>
    <t>Mateřská škola, Praha 7, Letohradská 1a</t>
  </si>
  <si>
    <t>Mateřská škola, Praha 7, Nad Štolou 6</t>
  </si>
  <si>
    <t>Mateřská škola U Uranie, Praha 7, Na Maninách 1080/29a</t>
  </si>
  <si>
    <t>Mateřská škola Nad Kazankou, Praha 7, Nad Kazankou 30</t>
  </si>
  <si>
    <t>Mateřská škola, Praha 8, Chabařovická 2</t>
  </si>
  <si>
    <t>MČ PRAHA 4 - celkem</t>
  </si>
  <si>
    <t>BĚCHOVICE</t>
  </si>
  <si>
    <t>KOLOVRATY</t>
  </si>
  <si>
    <t>Základní škola a Mateřská škola Petřiny - jih, Praha 6, Šantrochova 2</t>
  </si>
  <si>
    <t>Základní škola, Praha 9 - Satalice, K Cihelně 137</t>
  </si>
  <si>
    <t>přímé NIV celkem</t>
  </si>
  <si>
    <t>Mateřská škola, Praha 8, Klíčanská 20</t>
  </si>
  <si>
    <t>Mateřská škola Čakovice II</t>
  </si>
  <si>
    <t>PRAHA 22</t>
  </si>
  <si>
    <t>TROJA</t>
  </si>
  <si>
    <t>SUCHDOL</t>
  </si>
  <si>
    <t>SLIVENEC</t>
  </si>
  <si>
    <t>LYSOLAJE</t>
  </si>
  <si>
    <t>NEBUŠICE</t>
  </si>
  <si>
    <t>ĎÁBLICE</t>
  </si>
  <si>
    <t>ŠTĚRBOHOLY</t>
  </si>
  <si>
    <t>ZLIČÍN</t>
  </si>
  <si>
    <t>VINOŘ</t>
  </si>
  <si>
    <t>KOLODĚJE</t>
  </si>
  <si>
    <t>Mateřská škola Hellichova</t>
  </si>
  <si>
    <t>Mateřská škola Masná</t>
  </si>
  <si>
    <t>Mateřská škola Pštrossova</t>
  </si>
  <si>
    <t>Mateřská škola Opletalova</t>
  </si>
  <si>
    <t>Mateřská škola "Trojlístek", Praha 2, Kladská 25</t>
  </si>
  <si>
    <t>Mateřská škola "Čtyřlístek", Praha 2, Římská 27</t>
  </si>
  <si>
    <t>Waldorfská mateřská škola, Praha 3, Koněvova 240a/2497</t>
  </si>
  <si>
    <t>Mateřská škola, Praha 3, Sudoměřská 54/1137</t>
  </si>
  <si>
    <t xml:space="preserve">Mateřská škola Kunratice, Praha 4, Předškolní 880  </t>
  </si>
  <si>
    <t xml:space="preserve">Mateřská škola, Praha 5 - Hlubočepy, Hlubočepská 90 </t>
  </si>
  <si>
    <t>Mateřská škola, Praha 5 - Smíchov, Kroupova 2775</t>
  </si>
  <si>
    <t>Mateřská škola Charlese de Gaulla</t>
  </si>
  <si>
    <t>Mateřská škola, Praha 8, Korycanská 14</t>
  </si>
  <si>
    <t>Mateřská škola, Praha 8, Kotlaska 3</t>
  </si>
  <si>
    <t>Mateřská škola, Praha 8, Lešenská 2</t>
  </si>
  <si>
    <t>Mateřská škola, Praha 8, Libčická 6</t>
  </si>
  <si>
    <t>Mateřská škola, Praha 8, Na Korábě 2</t>
  </si>
  <si>
    <t>Mateřská škola, Praha 8, Na Pěšinách 13</t>
  </si>
  <si>
    <t>Mateřská škola, Praha 8, Na Přesypu 4</t>
  </si>
  <si>
    <t>Mateřská škola, Praha 8, Poznaňská 32</t>
  </si>
  <si>
    <t>Mateřská škola, Praha 8, Řešovská 8</t>
  </si>
  <si>
    <t>Mateřská škola, Praha 8, Šiškova 2</t>
  </si>
  <si>
    <t>Mateřská škola, Praha 8, Štěpničná 1</t>
  </si>
  <si>
    <t>Mateřská škola Bílenecké nám., příspěvková organizace</t>
  </si>
  <si>
    <t>Mateřská škola Novoborská</t>
  </si>
  <si>
    <t>Mateřská škola, Praha 10, Benešovská 28/2291</t>
  </si>
  <si>
    <t>Mateřská škola, Praha 10, Štěchovická 4/1981, příspěvková organizace</t>
  </si>
  <si>
    <t>Mateřská škola, Praha 10, Tolstého 2a/ 1353, příspěvková organizace</t>
  </si>
  <si>
    <t>Mateřská škola U Vršovického nádraží, Praha 10, Sámova 2a, příspěvková organizace</t>
  </si>
  <si>
    <t>Mateřská škola, Praha 10, Ve Stínu 10/2103, příspěvková organizace</t>
  </si>
  <si>
    <t>Mateřská škola, Praha 10, Zvonková 12/2901, příspěvková organizace</t>
  </si>
  <si>
    <t>Mateřská škola Madolinka, Praha 4, Modletická 1402</t>
  </si>
  <si>
    <t>Mateřská škola Ke Kašně</t>
  </si>
  <si>
    <t>Mateřská škola Lojovická</t>
  </si>
  <si>
    <t>Mateřská škola Mezi Domy</t>
  </si>
  <si>
    <t>Mateřská škola ROSNIČKA, Praha 13, Běhounkova 2474</t>
  </si>
  <si>
    <t>Mateřská škola ÚSMĚV, Praha 13, Herčíkova 2190</t>
  </si>
  <si>
    <t>Mateřská škola PASTELKA, Praha 13, Horákova 2064</t>
  </si>
  <si>
    <t>Mateřská škola ŠIKULKA, Praha 13, Hostinského 1534</t>
  </si>
  <si>
    <t>Mateřská škola PÍŠŤALKA, Praha 13, Chlupova 1798</t>
  </si>
  <si>
    <t>Mateřská škola ROZMARÝNEK, Praha 13, Chlupova 1799</t>
  </si>
  <si>
    <t>Mateřská škola BARVIČKA, Praha 13, Klausova 2449</t>
  </si>
  <si>
    <t>Fakultní mateřská škola SLUNÍČKO POD STŘECHOU při Pedagogické fakultě Univerzity Karlovy, Praha 13, Mohylova 1964</t>
  </si>
  <si>
    <t>Mateřská škola U BOBŘÍKA, Praha 13, Podpěrova 1880</t>
  </si>
  <si>
    <t>Mateřská škola PALETKA, Praha 13, Trávníčkova 1747</t>
  </si>
  <si>
    <t>Mateřská škola VEČERNÍČEK, Praha 13, Vlachova 1501</t>
  </si>
  <si>
    <t>Mateřská škola U RUMCAJSE, Praha 13,  Zázvorkova 1994</t>
  </si>
  <si>
    <t>Mateřská škola SLUNÍČKO, Praha 9 - Černý Most, Gen. Janouška 1005</t>
  </si>
  <si>
    <t>Mateřská škola DUHA, Praha 9 - Dolní Počernice, Svatoňovická 587</t>
  </si>
  <si>
    <t>Mateřská škola, Praha 10, Jakobiho 329</t>
  </si>
  <si>
    <t>Mateřská škola Praha - Lochkov, Praha - Lochkov,  Za ovčínem 1</t>
  </si>
  <si>
    <t>Mateřská škola Praha 9 - Satalice</t>
  </si>
  <si>
    <t>Mateřská škola Sluníčko, Praha 9 - Újezd nad Lesy, Polesná 1690</t>
  </si>
  <si>
    <t>PRAHA 3</t>
  </si>
  <si>
    <t>Základní škola, Praha 4, Pošepného náměstí 2022</t>
  </si>
  <si>
    <t>ÚJEZD</t>
  </si>
  <si>
    <t>Návrh závazných ukazatelů rozpočtu a počtu zaměstnanců škol a školských zařízení</t>
  </si>
  <si>
    <t>Org.</t>
  </si>
  <si>
    <t>org.</t>
  </si>
  <si>
    <t xml:space="preserve"> </t>
  </si>
  <si>
    <t>Základní škola, Praha 2, Vratislavova 13</t>
  </si>
  <si>
    <t>Základní škola, Fakultní škola Pedagogické fakulty UK, Praha 2, Slovenská 27</t>
  </si>
  <si>
    <t>Základní škola a mateřská škola, Praha 3, Chelčického 43/2614</t>
  </si>
  <si>
    <t>Základní škola a mateřská škola, Praha 3, nám. Jiřího z Lobkovic 22/121</t>
  </si>
  <si>
    <t>Základní škola, Praha 4, Bítovská 1</t>
  </si>
  <si>
    <t>Základní škola U Krčského lesa, Praha 4, Jánošíkova 1320</t>
  </si>
  <si>
    <t>Základní škola Kunratice, Praha 4, Předškolní 420</t>
  </si>
  <si>
    <t>Základní škola a Mateřská škola, Praha 6, Bílá 1</t>
  </si>
  <si>
    <t>Základní škola a mateřská škola Petra Strozziho, Praha 8, Za Invalidovnou 3</t>
  </si>
  <si>
    <t>Základní škola Praha - Dolní Chabry</t>
  </si>
  <si>
    <t>Základní škola, Praha 10, Gutova 39/1987</t>
  </si>
  <si>
    <t>Základní škola Karla Čapka, Praha 10, Kodaňská 16/658</t>
  </si>
  <si>
    <t>Základní škola Eden, Praha 10, Vladivostocká 6/1035</t>
  </si>
  <si>
    <t>Základní škola, Praha 4, Květnového vítězství 1554</t>
  </si>
  <si>
    <t>Základní škola  a mateřská škola Chodov, Praha 4, Květnového vítězství 57</t>
  </si>
  <si>
    <t>Základní škola a mateřská škola ANGEL v Praze 12</t>
  </si>
  <si>
    <t>Základní škola a mateřská škola K Dolům v Praze 12</t>
  </si>
  <si>
    <t>Základní škola T. G. Masaryka v Praze 12</t>
  </si>
  <si>
    <t>Základní škola profesora Švejcara v Praze 12</t>
  </si>
  <si>
    <t>Základní škola a mateřská škola Na Beránku v Praze 12</t>
  </si>
  <si>
    <t>Základní škola Písnická v Praze 12</t>
  </si>
  <si>
    <t>Základní škola Rakovského v Praze 12</t>
  </si>
  <si>
    <t>Základní škola Zárubova v Praze 12</t>
  </si>
  <si>
    <t>Základní škola s rozšířenou výukou jazyků</t>
  </si>
  <si>
    <t>Základní škola Meteorologická</t>
  </si>
  <si>
    <t xml:space="preserve">Fakultní základní škola profesora Otokara Chlupa Pedagogické fakulty UK, Praha 13, Fingerova 2186 </t>
  </si>
  <si>
    <t>Základní škola, Praha 13, Janského 2189</t>
  </si>
  <si>
    <t>Základní škola, Praha 13, Klausova 2450</t>
  </si>
  <si>
    <t>Základní škola, Praha 13, Mohylová 1963</t>
  </si>
  <si>
    <t>Základní škola a Mateřská škola, Praha 10 - Štěrboholy</t>
  </si>
  <si>
    <t>Základní škola Charlotty Masarykové, Praha 5 - Velká Chuchle</t>
  </si>
  <si>
    <t>Základní škola a Mateřská škola Praha - Vinoř</t>
  </si>
  <si>
    <t>Základní škola Praha - Běchovice</t>
  </si>
  <si>
    <t>Základní škola a mateřská škola Koloděje</t>
  </si>
  <si>
    <t>Základní škola U Obory, Praha 10, Vachkova 630</t>
  </si>
  <si>
    <t>Mateřská škola Volavkova</t>
  </si>
  <si>
    <t>Mateřská škola, Praha 8, Krynická 2</t>
  </si>
  <si>
    <t>Mateřská škola, Praha 10, U Roháčových  kasáren 14/1215, příspěvková organizace</t>
  </si>
  <si>
    <t>BŘEZINÉVES</t>
  </si>
  <si>
    <t>Školní jídelna Praha - Radotín</t>
  </si>
  <si>
    <t>Základní škola Praha - Radotín</t>
  </si>
  <si>
    <t>Malostranská základní škola</t>
  </si>
  <si>
    <t>Základní škola nám.Curieových</t>
  </si>
  <si>
    <t>Základní škola Vodičkova</t>
  </si>
  <si>
    <t>Školní jídelna Karmelitská</t>
  </si>
  <si>
    <t xml:space="preserve">Školní jídelna Uhelný trh </t>
  </si>
  <si>
    <t>Školní jídelna Jindřišská</t>
  </si>
  <si>
    <t>Školní jídelna Zlatnická</t>
  </si>
  <si>
    <t>Dům dětí a mládeže Stodůlky</t>
  </si>
  <si>
    <t>Základní umělecká škola Blatiny, Praha - Řepy, Španielova 50/1124</t>
  </si>
  <si>
    <t>Sportovní a rekreační areál Pražačka se školní jídelnou, Praha 3,  Za Žižkovskou vozovnou 19/2716</t>
  </si>
  <si>
    <t xml:space="preserve">Zařízení školního stravování v Letňanech </t>
  </si>
  <si>
    <t>Školní jídelna, Praha 22,  Nové náměstí 1100</t>
  </si>
  <si>
    <t>Základní škola Brána jazyků s rozšířenou výukou matematiky</t>
  </si>
  <si>
    <t>Základní škola J.Gutha - Jarkovského</t>
  </si>
  <si>
    <t>Základní škola u svatého Štěpána Praha 2, Štěpánská 8</t>
  </si>
  <si>
    <t>Základní škola a Mateřská škola, Praha 4, Ohradní 49</t>
  </si>
  <si>
    <t>Základní škola a mateřská škola Praha 5 - Smíchov, Kořenského 10/760</t>
  </si>
  <si>
    <t>Fakultní základní škola a mateřská škola Barrandov II při PedF UK, Praha 5 - Hlubočepy, V Remízku 7/919</t>
  </si>
  <si>
    <t>Základní škola a mateřská škola, Praha 8, U školské zahrady 4</t>
  </si>
  <si>
    <t>Základní škola a Mateřská škola  Na Balabence</t>
  </si>
  <si>
    <t>Základní škola a Mateřská škola generála Františka Fajtla DFC</t>
  </si>
  <si>
    <t>Základní škola a Mateřská škola Tupolevova</t>
  </si>
  <si>
    <t>Mateřská škola, Praha 3, Na Vrcholu 1a/1955</t>
  </si>
  <si>
    <t xml:space="preserve">Mateřská škola BoTa, Praha 4, Boleslavova 1a </t>
  </si>
  <si>
    <t>Mateřská škola 4 pastelky, Praha 4, Sedlčanská 14</t>
  </si>
  <si>
    <t>Krčská mateřská škola, Praha 4, Tajovského 1309</t>
  </si>
  <si>
    <t>Mateřská škola, Praha 4, V Zápolí 1249</t>
  </si>
  <si>
    <t>Mateřská škola Na Dlouhém lánu</t>
  </si>
  <si>
    <t>Mateřská škola Kostelní, Praha 7, Kostelní 37/7</t>
  </si>
  <si>
    <t>Mateřská škola, Praha 8, U Sluncové 10a</t>
  </si>
  <si>
    <t>Mateřská škola Březiněves, příspěvková organizace</t>
  </si>
  <si>
    <t xml:space="preserve">Mateřská škola U Vysočanského pivovaru </t>
  </si>
  <si>
    <t>Mateřská škola, Praha 10, Magnitogorská 14/1430</t>
  </si>
  <si>
    <t>Mateřská škola, Praha 10, Mládežnická 1/3078</t>
  </si>
  <si>
    <t>Mateřská škola, Praha 4, V Benátkách 1751</t>
  </si>
  <si>
    <t xml:space="preserve">Mateřská škola K Lukám </t>
  </si>
  <si>
    <t>Mateřská škola HAVAJ, Praha 13, Mezi školami 2482</t>
  </si>
  <si>
    <t>Mateřská škola, Praha 5, K Samoobsluze  211</t>
  </si>
  <si>
    <t>Mateřská škola Čakovice I</t>
  </si>
  <si>
    <t>Mateřská škola Sedmikráska, Praha 9 - Újezd nad lesy, Lišická 1502</t>
  </si>
  <si>
    <t>Mateřská škola Rohožník, Praha 9 - Újezd nad lesy, Žárovická 1653</t>
  </si>
  <si>
    <t>Mateřská škola Klánovice, Praha 9 - Klánovice,  V Žáčku 219</t>
  </si>
  <si>
    <t>Mateřská škola Praha - Kolovraty</t>
  </si>
  <si>
    <t>Mateřská škola Kytlická</t>
  </si>
  <si>
    <t>Školní jídelna Vojtěšská</t>
  </si>
  <si>
    <t xml:space="preserve">Mateřská škola Národní se zaměřením na ranou péči </t>
  </si>
  <si>
    <t xml:space="preserve">Mateřská škola, Praha 3, Jeseniova 4,6/1680 </t>
  </si>
  <si>
    <t xml:space="preserve">Mateřská škola, Praha 3, nám.Jiřího z Lobkovic 23/119 </t>
  </si>
  <si>
    <t xml:space="preserve">Základní škola s rozšířenou výukou jazyků a s rozšířenou výukou tělesné výchovy, Praha 4, Filosofská 3 </t>
  </si>
  <si>
    <t xml:space="preserve">Mateřská škola Bubeníčkova </t>
  </si>
  <si>
    <t xml:space="preserve">Mateřská škola Čínská </t>
  </si>
  <si>
    <t xml:space="preserve">Mateřská škola Juárezova </t>
  </si>
  <si>
    <t xml:space="preserve">Mateřská škola Terronská </t>
  </si>
  <si>
    <t xml:space="preserve">Mateřská škola Vokovická </t>
  </si>
  <si>
    <t>Základní škola a Mateřská škola Antonína Čermáka, Praha 6</t>
  </si>
  <si>
    <t xml:space="preserve">Základní škola a mateřská škola, Praha - Nebušice </t>
  </si>
  <si>
    <t xml:space="preserve">Fakultní mateřská škola při Pedagogické fakultě Univerzity Karlovy, Praha 7,Na Výšinách 3 </t>
  </si>
  <si>
    <t xml:space="preserve">Mateřská škola, Praha 8, Bojasova 1 </t>
  </si>
  <si>
    <t xml:space="preserve">Mateřská škola, Praha 10, Dvouletky 8/601, příspěvková organizace </t>
  </si>
  <si>
    <t xml:space="preserve">Mateřská škola, Praha 10, Kodaňská 14/989 </t>
  </si>
  <si>
    <t xml:space="preserve">Mateřská škola, Praha 10, Omská 6/1354 </t>
  </si>
  <si>
    <t xml:space="preserve">Mateřská škola, Praha 10, Tuchorazská 2a/472, příspěvková organizace </t>
  </si>
  <si>
    <t xml:space="preserve">Základní škola, Praha 10, Nad Vodovodem 81/460 </t>
  </si>
  <si>
    <t xml:space="preserve">Mateřská škola, Praha 4, A. Drabíkové 536 </t>
  </si>
  <si>
    <t xml:space="preserve">Mateřská škola Oáza v Praze 12 </t>
  </si>
  <si>
    <t xml:space="preserve">Mateřská škola Pohádka v Praze 12 </t>
  </si>
  <si>
    <t xml:space="preserve">Mateřská škola Jahůdka v Praze 12 </t>
  </si>
  <si>
    <t xml:space="preserve">Mateřská škola Srdíčko v Praze 12 </t>
  </si>
  <si>
    <t xml:space="preserve">Mateřská škola Hvězdička v Praze 12 </t>
  </si>
  <si>
    <t xml:space="preserve">Mateřská škola Tyršovka v Praze 12 </t>
  </si>
  <si>
    <t xml:space="preserve">Mateřská škola Zvoneček v Praze 12 </t>
  </si>
  <si>
    <t xml:space="preserve">Mateřská škola Pastelka v Praze 12 </t>
  </si>
  <si>
    <t xml:space="preserve">Mateřská škola Montessori v Praze 12 </t>
  </si>
  <si>
    <t xml:space="preserve">Mateřská škola Podsaďáček v Praze 12 </t>
  </si>
  <si>
    <t xml:space="preserve">Základní škola a mateřská škola Smolkova v Praze 12 </t>
  </si>
  <si>
    <t xml:space="preserve">Mateřská škola, Praha 13, Husníkova 2075, příspěvková organizace </t>
  </si>
  <si>
    <t xml:space="preserve">Mateřská škola Praha 5 - Řeporyje </t>
  </si>
  <si>
    <t xml:space="preserve">Základní škola, Praha 9 - Černý Most, Bří. Venclíků 1140 </t>
  </si>
  <si>
    <t xml:space="preserve">Základní škola, Praha 10-Hostivař, Kozinova 1000 </t>
  </si>
  <si>
    <t xml:space="preserve">Mateřská škola Praha - Radotín </t>
  </si>
  <si>
    <t xml:space="preserve">Mateřská škola Příborská </t>
  </si>
  <si>
    <t xml:space="preserve">Základní škola Dr. Edvarda Beneše, Praha 9 - Čakovice, náměstí Jiřího Berana 500 </t>
  </si>
  <si>
    <t xml:space="preserve">Mateřská škola "U Rybníčku", Praha 9 - Horní Počernice, Křovinovo nám.115 </t>
  </si>
  <si>
    <t xml:space="preserve">Dům dětí a mládeže, Praha - Horní Počernice, Ratibořická 1899 </t>
  </si>
  <si>
    <t xml:space="preserve">1. Mateřská škola </t>
  </si>
  <si>
    <t xml:space="preserve">Mateřská škola Čtyřlístek Praha-Běchovice </t>
  </si>
  <si>
    <t xml:space="preserve">Mateřská škola Sluneční, Praha 10, Sluneční 1550/20 </t>
  </si>
  <si>
    <t xml:space="preserve">Základní škola Praha - Kolovraty </t>
  </si>
  <si>
    <t>Mateřská škola Pampeliška</t>
  </si>
  <si>
    <t>Školní jídelna, Praha 10, Vršovická 68/1429, příspěvková organizace</t>
  </si>
  <si>
    <t>Základní škola Járy Cimrmana Lysolaje</t>
  </si>
  <si>
    <t>Základní škola, Praha 3, Cimburkova 18/600</t>
  </si>
  <si>
    <t xml:space="preserve">Základní škola Praha - Lipence </t>
  </si>
  <si>
    <t>Mateřská škola  Matěchova, Praha 4, Halasova 1069</t>
  </si>
  <si>
    <t>Mateřská škola, Starodubečská 506, Praha 10- Dubeč</t>
  </si>
  <si>
    <t>Mateřská škola Větrníček v Praze 12</t>
  </si>
  <si>
    <t>Základní škola Litvínovská 500</t>
  </si>
  <si>
    <t>Základní škola Litvínovská 600</t>
  </si>
  <si>
    <t xml:space="preserve">Základní škola Novoborská </t>
  </si>
  <si>
    <t>Základní škola Špitálská</t>
  </si>
  <si>
    <t>Základní škola Praha - Petrovice, příspěvková organizace</t>
  </si>
  <si>
    <t>Mateřská škola JAHODNICE, Praha 9 - Kyje, Kostlivého 1218</t>
  </si>
  <si>
    <t>Základní umělecká škola, Praha  - Zbraslav</t>
  </si>
  <si>
    <t>Zařízení školního stravování Praha - Zbraslav</t>
  </si>
  <si>
    <t>Základní škola Vladislava Vančury, Praha - Zbraslav</t>
  </si>
  <si>
    <t>KŘESLICE</t>
  </si>
  <si>
    <t>Mateřská škola Křeslice</t>
  </si>
  <si>
    <t>Mateřská škola Matjuchinova</t>
  </si>
  <si>
    <t>Mateřská škola Nad Parkem</t>
  </si>
  <si>
    <t>Spořilovská mateřská škola, Praha 4, Jihozápadní 4</t>
  </si>
  <si>
    <t>Mateřská škola ZAHRÁDKA, Praha 13, Husníkova 2076</t>
  </si>
  <si>
    <t>Mateřská škola Formanská, příspěvková organizace</t>
  </si>
  <si>
    <t>Mateřská škola Pitkovice, příspěvková organizace, Praha 10, Hlívová 303/4</t>
  </si>
  <si>
    <t>Mateřská škola  Albrechtická, příspěvková organizace</t>
  </si>
  <si>
    <t>Mateřská škola Letců, příspěvková organizace</t>
  </si>
  <si>
    <t>Mateřská škola Malkovského, příspěvková organizace</t>
  </si>
  <si>
    <t>Základní škola a mateřská škola Praha 5 - Košíře, Weberova 1/1090</t>
  </si>
  <si>
    <t>Základní škola a Mateřská škola Emy Destinnové, Praha 6, náměstí Svobody 3/930</t>
  </si>
  <si>
    <t>Základní škola Praha 5 - Řeporyje, Od Školy 596</t>
  </si>
  <si>
    <t xml:space="preserve">Základní škola  Fryčovická </t>
  </si>
  <si>
    <t>Základní škola Praha 9 - Kbely</t>
  </si>
  <si>
    <t>Základní škola Chmelnice, Praha 3, K Lučinám 18/2500</t>
  </si>
  <si>
    <t>Mateřská škola BALÓNEK, Praha 13, Janského 2188</t>
  </si>
  <si>
    <t>Mateřská škola POHÁDKA, Praha 13, Janského 2187</t>
  </si>
  <si>
    <t>v tis. Kč</t>
  </si>
  <si>
    <t>Mateřská škola Beranov, příspěvková organizace</t>
  </si>
  <si>
    <t>Mateřská škola U STROMU, Praha 13, Ovčí hájek 2174, příspěvková organizace</t>
  </si>
  <si>
    <t>Mateřská škola Na Chodovci, Praha 4, Měchenická 2540</t>
  </si>
  <si>
    <t>Základní škola, Praha 2, Jana Masaryka 21</t>
  </si>
  <si>
    <t xml:space="preserve">Základní škola a mateřská škola Jarov, Praha 3, V Zahrádkách 48/1966 </t>
  </si>
  <si>
    <t>Základní škola a Mateřská škola, Praha 6, Na Dlouhém lánu 43</t>
  </si>
  <si>
    <t>Mateřská škola Pastelka, Praha 6 - Řepy, Španielova 27/1316</t>
  </si>
  <si>
    <t>Mateřská škola Bendova, Praha 6 - Řepy, Bendova 1/1123</t>
  </si>
  <si>
    <t>Mateřská škola Laudova se speciálními třídami, Praha 6 - Řepy, Laudova 3/1030</t>
  </si>
  <si>
    <t>Mateřská škola Socháňova Praha 6 - Řepy, Socháňova 23/1176</t>
  </si>
  <si>
    <t xml:space="preserve">Mateřská škola, Praha 9-Hostavice, U Hostavického potoka 803/71, příspěvková organizace  </t>
  </si>
  <si>
    <t>Základní škola s rozšířenou výukou tělesné výchovy, Praha 4, Jitřní 185, příspěvková organizace</t>
  </si>
  <si>
    <t>Základní škola Formanská, příspěvková organizace</t>
  </si>
  <si>
    <t>zřizovaných městskými částmi hlavního města Prahy na rok 2020</t>
  </si>
  <si>
    <t>Návrh na rok 2020</t>
  </si>
  <si>
    <t>Základní škola a mateřská škola, Praha 2, Na Smetance 1</t>
  </si>
  <si>
    <t>Základní škola, Praha 5 – Hlubočepy, Pod Žvahovem 463, příspěvková organizace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</si>
</sst>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i/>
      <u/>
      <sz val="9"/>
      <name val="Arial CE"/>
      <family val="2"/>
      <charset val="238"/>
    </font>
    <font>
      <i/>
      <sz val="8"/>
      <name val="Arial CE"/>
      <charset val="238"/>
    </font>
    <font>
      <sz val="11"/>
      <color indexed="8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</borders>
  <cellStyleXfs count="2">
    <xf numFmtId="0" fontId="0" fillId="0" borderId="0"/>
    <xf numFmtId="0" fontId="5" fillId="0" borderId="0"/>
  </cellStyleXfs>
  <cellXfs count="306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2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3" fontId="0" fillId="0" borderId="0" xfId="0" applyNumberFormat="1"/>
    <xf numFmtId="0" fontId="8" fillId="0" borderId="0" xfId="0" applyFont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8" fillId="0" borderId="5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11" fillId="2" borderId="22" xfId="0" applyFont="1" applyFill="1" applyBorder="1" applyAlignment="1">
      <alignment vertical="center" wrapText="1"/>
    </xf>
    <xf numFmtId="0" fontId="8" fillId="2" borderId="23" xfId="0" applyFont="1" applyFill="1" applyBorder="1" applyAlignment="1">
      <alignment vertical="center"/>
    </xf>
    <xf numFmtId="0" fontId="8" fillId="2" borderId="24" xfId="0" applyFont="1" applyFill="1" applyBorder="1" applyAlignment="1">
      <alignment vertical="center"/>
    </xf>
    <xf numFmtId="0" fontId="8" fillId="0" borderId="28" xfId="0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vertical="center" wrapText="1"/>
    </xf>
    <xf numFmtId="0" fontId="11" fillId="2" borderId="35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vertical="center" wrapText="1"/>
    </xf>
    <xf numFmtId="164" fontId="8" fillId="0" borderId="0" xfId="0" applyNumberFormat="1" applyFont="1" applyAlignment="1">
      <alignment vertical="center"/>
    </xf>
    <xf numFmtId="0" fontId="8" fillId="2" borderId="37" xfId="0" applyFont="1" applyFill="1" applyBorder="1" applyAlignment="1">
      <alignment vertical="center"/>
    </xf>
    <xf numFmtId="3" fontId="12" fillId="0" borderId="0" xfId="0" applyNumberFormat="1" applyFont="1" applyFill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2" borderId="25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38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 wrapText="1"/>
    </xf>
    <xf numFmtId="0" fontId="8" fillId="2" borderId="10" xfId="0" applyFont="1" applyFill="1" applyBorder="1" applyAlignment="1">
      <alignment vertical="center"/>
    </xf>
    <xf numFmtId="0" fontId="8" fillId="2" borderId="26" xfId="0" applyFont="1" applyFill="1" applyBorder="1" applyAlignment="1">
      <alignment vertical="center" wrapText="1"/>
    </xf>
    <xf numFmtId="0" fontId="8" fillId="2" borderId="27" xfId="0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11" fillId="2" borderId="3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44" xfId="0" applyFont="1" applyFill="1" applyBorder="1" applyAlignment="1">
      <alignment vertical="center"/>
    </xf>
    <xf numFmtId="0" fontId="8" fillId="2" borderId="28" xfId="0" applyFont="1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0" fontId="11" fillId="2" borderId="50" xfId="0" applyFont="1" applyFill="1" applyBorder="1" applyAlignment="1">
      <alignment vertical="center"/>
    </xf>
    <xf numFmtId="0" fontId="8" fillId="0" borderId="27" xfId="0" applyFont="1" applyFill="1" applyBorder="1" applyAlignment="1">
      <alignment vertical="center"/>
    </xf>
    <xf numFmtId="0" fontId="8" fillId="0" borderId="0" xfId="0" applyFont="1" applyFill="1" applyBorder="1"/>
    <xf numFmtId="0" fontId="8" fillId="0" borderId="0" xfId="0" applyFont="1"/>
    <xf numFmtId="0" fontId="11" fillId="0" borderId="20" xfId="0" applyFont="1" applyFill="1" applyBorder="1" applyAlignment="1">
      <alignment horizontal="left" vertical="center" wrapText="1"/>
    </xf>
    <xf numFmtId="0" fontId="11" fillId="2" borderId="36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8" fillId="0" borderId="9" xfId="0" applyFont="1" applyFill="1" applyBorder="1" applyAlignment="1">
      <alignment vertical="center"/>
    </xf>
    <xf numFmtId="0" fontId="8" fillId="0" borderId="26" xfId="0" applyFont="1" applyFill="1" applyBorder="1" applyAlignment="1">
      <alignment vertical="center"/>
    </xf>
    <xf numFmtId="0" fontId="11" fillId="2" borderId="30" xfId="0" applyFont="1" applyFill="1" applyBorder="1" applyAlignment="1">
      <alignment vertical="center"/>
    </xf>
    <xf numFmtId="0" fontId="11" fillId="2" borderId="35" xfId="0" applyFont="1" applyFill="1" applyBorder="1" applyAlignment="1">
      <alignment vertical="center"/>
    </xf>
    <xf numFmtId="0" fontId="8" fillId="0" borderId="15" xfId="0" applyFont="1" applyFill="1" applyBorder="1" applyAlignment="1">
      <alignment vertical="center" wrapText="1"/>
    </xf>
    <xf numFmtId="0" fontId="11" fillId="0" borderId="16" xfId="0" applyFont="1" applyFill="1" applyBorder="1" applyAlignment="1">
      <alignment vertical="center"/>
    </xf>
    <xf numFmtId="0" fontId="11" fillId="2" borderId="22" xfId="0" applyFont="1" applyFill="1" applyBorder="1" applyAlignment="1">
      <alignment vertical="center"/>
    </xf>
    <xf numFmtId="0" fontId="8" fillId="0" borderId="15" xfId="0" applyFont="1" applyFill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8" fillId="0" borderId="0" xfId="0" applyFont="1" applyFill="1"/>
    <xf numFmtId="0" fontId="11" fillId="0" borderId="20" xfId="0" applyFont="1" applyBorder="1" applyAlignment="1">
      <alignment horizontal="left" wrapText="1"/>
    </xf>
    <xf numFmtId="0" fontId="8" fillId="0" borderId="22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42" xfId="0" applyFont="1" applyBorder="1" applyAlignment="1">
      <alignment vertical="center"/>
    </xf>
    <xf numFmtId="0" fontId="8" fillId="0" borderId="28" xfId="0" applyFont="1" applyBorder="1" applyAlignment="1">
      <alignment horizontal="center" vertical="center"/>
    </xf>
    <xf numFmtId="0" fontId="8" fillId="0" borderId="31" xfId="0" applyFont="1" applyBorder="1" applyAlignment="1">
      <alignment vertical="center"/>
    </xf>
    <xf numFmtId="0" fontId="11" fillId="0" borderId="0" xfId="0" applyFont="1" applyFill="1"/>
    <xf numFmtId="0" fontId="11" fillId="0" borderId="0" xfId="0" applyFont="1" applyFill="1" applyBorder="1" applyAlignment="1">
      <alignment horizontal="left" wrapText="1"/>
    </xf>
    <xf numFmtId="0" fontId="8" fillId="0" borderId="39" xfId="0" applyFont="1" applyFill="1" applyBorder="1" applyAlignment="1">
      <alignment vertical="center"/>
    </xf>
    <xf numFmtId="0" fontId="8" fillId="0" borderId="27" xfId="0" applyFont="1" applyBorder="1" applyAlignment="1">
      <alignment horizontal="center" vertical="center"/>
    </xf>
    <xf numFmtId="164" fontId="8" fillId="3" borderId="9" xfId="0" applyNumberFormat="1" applyFont="1" applyFill="1" applyBorder="1" applyAlignment="1">
      <alignment vertical="center" wrapText="1"/>
    </xf>
    <xf numFmtId="164" fontId="0" fillId="0" borderId="0" xfId="0" applyNumberFormat="1"/>
    <xf numFmtId="0" fontId="8" fillId="0" borderId="0" xfId="0" applyFont="1" applyFill="1" applyBorder="1" applyAlignment="1">
      <alignment vertical="center"/>
    </xf>
    <xf numFmtId="0" fontId="12" fillId="3" borderId="18" xfId="0" applyFont="1" applyFill="1" applyBorder="1" applyAlignment="1">
      <alignment vertical="center" wrapText="1"/>
    </xf>
    <xf numFmtId="0" fontId="11" fillId="3" borderId="19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vertical="center" wrapText="1"/>
    </xf>
    <xf numFmtId="0" fontId="11" fillId="3" borderId="23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vertical="center"/>
    </xf>
    <xf numFmtId="0" fontId="8" fillId="3" borderId="24" xfId="0" applyFont="1" applyFill="1" applyBorder="1" applyAlignment="1">
      <alignment vertical="center"/>
    </xf>
    <xf numFmtId="0" fontId="8" fillId="3" borderId="25" xfId="0" applyFont="1" applyFill="1" applyBorder="1" applyAlignment="1">
      <alignment horizontal="center" vertical="center"/>
    </xf>
    <xf numFmtId="1" fontId="8" fillId="3" borderId="10" xfId="0" applyNumberFormat="1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164" fontId="8" fillId="3" borderId="26" xfId="0" applyNumberFormat="1" applyFont="1" applyFill="1" applyBorder="1" applyAlignment="1">
      <alignment vertical="center" wrapText="1"/>
    </xf>
    <xf numFmtId="1" fontId="8" fillId="3" borderId="27" xfId="0" applyNumberFormat="1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vertical="center" wrapText="1"/>
    </xf>
    <xf numFmtId="0" fontId="11" fillId="3" borderId="31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0" fontId="11" fillId="3" borderId="35" xfId="0" applyFont="1" applyFill="1" applyBorder="1" applyAlignment="1">
      <alignment vertical="center" wrapText="1"/>
    </xf>
    <xf numFmtId="0" fontId="8" fillId="3" borderId="24" xfId="0" applyFont="1" applyFill="1" applyBorder="1" applyAlignment="1">
      <alignment horizontal="center" vertical="center"/>
    </xf>
    <xf numFmtId="164" fontId="8" fillId="3" borderId="5" xfId="0" applyNumberFormat="1" applyFont="1" applyFill="1" applyBorder="1" applyAlignment="1">
      <alignment vertical="center" wrapText="1"/>
    </xf>
    <xf numFmtId="0" fontId="8" fillId="3" borderId="6" xfId="0" applyFont="1" applyFill="1" applyBorder="1" applyAlignment="1">
      <alignment horizontal="center" vertical="center"/>
    </xf>
    <xf numFmtId="0" fontId="11" fillId="3" borderId="36" xfId="0" applyFont="1" applyFill="1" applyBorder="1" applyAlignment="1">
      <alignment vertical="center" wrapText="1"/>
    </xf>
    <xf numFmtId="0" fontId="8" fillId="3" borderId="37" xfId="0" applyFont="1" applyFill="1" applyBorder="1" applyAlignment="1">
      <alignment horizontal="center" vertical="center"/>
    </xf>
    <xf numFmtId="164" fontId="8" fillId="3" borderId="39" xfId="0" applyNumberFormat="1" applyFont="1" applyFill="1" applyBorder="1" applyAlignment="1">
      <alignment vertical="center" wrapText="1"/>
    </xf>
    <xf numFmtId="0" fontId="8" fillId="3" borderId="40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vertical="center" wrapText="1"/>
    </xf>
    <xf numFmtId="164" fontId="8" fillId="3" borderId="36" xfId="0" applyNumberFormat="1" applyFont="1" applyFill="1" applyBorder="1" applyAlignment="1">
      <alignment vertical="center" wrapText="1"/>
    </xf>
    <xf numFmtId="0" fontId="8" fillId="3" borderId="41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vertical="center" wrapText="1"/>
    </xf>
    <xf numFmtId="0" fontId="8" fillId="3" borderId="36" xfId="0" applyFont="1" applyFill="1" applyBorder="1" applyAlignment="1">
      <alignment vertical="center" wrapText="1"/>
    </xf>
    <xf numFmtId="0" fontId="8" fillId="3" borderId="42" xfId="0" applyFont="1" applyFill="1" applyBorder="1" applyAlignment="1">
      <alignment vertical="center" wrapText="1"/>
    </xf>
    <xf numFmtId="0" fontId="11" fillId="3" borderId="18" xfId="0" applyFont="1" applyFill="1" applyBorder="1" applyAlignment="1">
      <alignment vertical="center" wrapText="1"/>
    </xf>
    <xf numFmtId="0" fontId="8" fillId="3" borderId="20" xfId="0" applyFont="1" applyFill="1" applyBorder="1" applyAlignment="1">
      <alignment horizontal="center" vertical="center"/>
    </xf>
    <xf numFmtId="0" fontId="8" fillId="3" borderId="56" xfId="0" applyFont="1" applyFill="1" applyBorder="1" applyAlignment="1">
      <alignment vertical="center" wrapText="1"/>
    </xf>
    <xf numFmtId="164" fontId="11" fillId="3" borderId="36" xfId="0" applyNumberFormat="1" applyFont="1" applyFill="1" applyBorder="1" applyAlignment="1">
      <alignment vertical="center" wrapText="1"/>
    </xf>
    <xf numFmtId="1" fontId="8" fillId="3" borderId="37" xfId="0" applyNumberFormat="1" applyFont="1" applyFill="1" applyBorder="1" applyAlignment="1">
      <alignment horizontal="center" vertical="center"/>
    </xf>
    <xf numFmtId="1" fontId="8" fillId="3" borderId="41" xfId="0" applyNumberFormat="1" applyFont="1" applyFill="1" applyBorder="1" applyAlignment="1">
      <alignment horizontal="center" vertical="center"/>
    </xf>
    <xf numFmtId="0" fontId="13" fillId="3" borderId="36" xfId="0" applyFont="1" applyFill="1" applyBorder="1" applyAlignment="1">
      <alignment vertical="center" wrapText="1"/>
    </xf>
    <xf numFmtId="1" fontId="8" fillId="3" borderId="40" xfId="0" applyNumberFormat="1" applyFont="1" applyFill="1" applyBorder="1" applyAlignment="1">
      <alignment horizontal="center" vertical="center"/>
    </xf>
    <xf numFmtId="0" fontId="8" fillId="3" borderId="56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3" fontId="8" fillId="3" borderId="27" xfId="0" applyNumberFormat="1" applyFont="1" applyFill="1" applyBorder="1" applyAlignment="1">
      <alignment vertical="center"/>
    </xf>
    <xf numFmtId="164" fontId="8" fillId="3" borderId="43" xfId="0" applyNumberFormat="1" applyFont="1" applyFill="1" applyBorder="1" applyAlignment="1">
      <alignment vertical="center" wrapText="1"/>
    </xf>
    <xf numFmtId="0" fontId="8" fillId="3" borderId="44" xfId="0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vertical="center"/>
    </xf>
    <xf numFmtId="0" fontId="8" fillId="3" borderId="49" xfId="0" applyFont="1" applyFill="1" applyBorder="1" applyAlignment="1">
      <alignment horizontal="center" vertical="center"/>
    </xf>
    <xf numFmtId="0" fontId="11" fillId="3" borderId="50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vertical="center" wrapText="1"/>
    </xf>
    <xf numFmtId="0" fontId="8" fillId="3" borderId="26" xfId="0" applyFont="1" applyFill="1" applyBorder="1" applyAlignment="1">
      <alignment vertical="center" wrapText="1"/>
    </xf>
    <xf numFmtId="0" fontId="8" fillId="3" borderId="43" xfId="0" applyFont="1" applyFill="1" applyBorder="1" applyAlignment="1">
      <alignment vertical="center" wrapText="1"/>
    </xf>
    <xf numFmtId="0" fontId="8" fillId="3" borderId="39" xfId="0" applyFont="1" applyFill="1" applyBorder="1" applyAlignment="1">
      <alignment vertical="center" wrapText="1"/>
    </xf>
    <xf numFmtId="3" fontId="8" fillId="0" borderId="6" xfId="0" applyNumberFormat="1" applyFont="1" applyFill="1" applyBorder="1" applyAlignment="1">
      <alignment vertical="center"/>
    </xf>
    <xf numFmtId="3" fontId="8" fillId="0" borderId="10" xfId="0" applyNumberFormat="1" applyFont="1" applyFill="1" applyBorder="1" applyAlignment="1">
      <alignment vertical="center"/>
    </xf>
    <xf numFmtId="3" fontId="11" fillId="0" borderId="13" xfId="0" applyNumberFormat="1" applyFont="1" applyFill="1" applyBorder="1" applyAlignment="1">
      <alignment vertical="center"/>
    </xf>
    <xf numFmtId="4" fontId="8" fillId="0" borderId="8" xfId="0" applyNumberFormat="1" applyFont="1" applyFill="1" applyBorder="1" applyAlignment="1">
      <alignment vertical="center"/>
    </xf>
    <xf numFmtId="4" fontId="8" fillId="0" borderId="11" xfId="0" applyNumberFormat="1" applyFont="1" applyFill="1" applyBorder="1" applyAlignment="1">
      <alignment vertical="center"/>
    </xf>
    <xf numFmtId="4" fontId="11" fillId="0" borderId="14" xfId="0" applyNumberFormat="1" applyFont="1" applyFill="1" applyBorder="1" applyAlignment="1">
      <alignment vertical="center"/>
    </xf>
    <xf numFmtId="3" fontId="8" fillId="0" borderId="7" xfId="0" applyNumberFormat="1" applyFont="1" applyFill="1" applyBorder="1" applyAlignment="1">
      <alignment vertical="center"/>
    </xf>
    <xf numFmtId="3" fontId="8" fillId="0" borderId="28" xfId="0" applyNumberFormat="1" applyFont="1" applyFill="1" applyBorder="1" applyAlignment="1">
      <alignment vertical="center"/>
    </xf>
    <xf numFmtId="3" fontId="8" fillId="0" borderId="49" xfId="0" applyNumberFormat="1" applyFont="1" applyFill="1" applyBorder="1" applyAlignment="1">
      <alignment vertical="center"/>
    </xf>
    <xf numFmtId="3" fontId="11" fillId="0" borderId="16" xfId="0" applyNumberFormat="1" applyFont="1" applyFill="1" applyBorder="1" applyAlignment="1">
      <alignment vertical="center"/>
    </xf>
    <xf numFmtId="3" fontId="11" fillId="0" borderId="54" xfId="0" applyNumberFormat="1" applyFont="1" applyFill="1" applyBorder="1" applyAlignment="1">
      <alignment vertical="center"/>
    </xf>
    <xf numFmtId="2" fontId="8" fillId="0" borderId="8" xfId="0" applyNumberFormat="1" applyFont="1" applyFill="1" applyBorder="1" applyAlignment="1">
      <alignment vertical="center"/>
    </xf>
    <xf numFmtId="2" fontId="8" fillId="0" borderId="29" xfId="0" applyNumberFormat="1" applyFont="1" applyFill="1" applyBorder="1" applyAlignment="1">
      <alignment vertical="center"/>
    </xf>
    <xf numFmtId="2" fontId="11" fillId="0" borderId="17" xfId="0" applyNumberFormat="1" applyFont="1" applyFill="1" applyBorder="1" applyAlignment="1">
      <alignment vertical="center"/>
    </xf>
    <xf numFmtId="3" fontId="8" fillId="0" borderId="27" xfId="0" applyNumberFormat="1" applyFont="1" applyFill="1" applyBorder="1" applyAlignment="1">
      <alignment vertical="center"/>
    </xf>
    <xf numFmtId="3" fontId="8" fillId="0" borderId="24" xfId="0" applyNumberFormat="1" applyFont="1" applyFill="1" applyBorder="1" applyAlignment="1">
      <alignment vertical="center"/>
    </xf>
    <xf numFmtId="3" fontId="8" fillId="0" borderId="23" xfId="0" applyNumberFormat="1" applyFont="1" applyFill="1" applyBorder="1" applyAlignment="1">
      <alignment vertical="center"/>
    </xf>
    <xf numFmtId="3" fontId="8" fillId="0" borderId="37" xfId="0" applyNumberFormat="1" applyFont="1" applyFill="1" applyBorder="1" applyAlignment="1">
      <alignment vertical="center"/>
    </xf>
    <xf numFmtId="3" fontId="11" fillId="0" borderId="6" xfId="0" applyNumberFormat="1" applyFont="1" applyFill="1" applyBorder="1" applyAlignment="1">
      <alignment vertical="center"/>
    </xf>
    <xf numFmtId="2" fontId="8" fillId="0" borderId="11" xfId="0" applyNumberFormat="1" applyFont="1" applyFill="1" applyBorder="1" applyAlignment="1">
      <alignment vertical="center"/>
    </xf>
    <xf numFmtId="2" fontId="8" fillId="0" borderId="33" xfId="0" applyNumberFormat="1" applyFont="1" applyFill="1" applyBorder="1" applyAlignment="1">
      <alignment vertical="center"/>
    </xf>
    <xf numFmtId="2" fontId="11" fillId="0" borderId="14" xfId="0" applyNumberFormat="1" applyFont="1" applyFill="1" applyBorder="1" applyAlignment="1">
      <alignment vertical="center"/>
    </xf>
    <xf numFmtId="2" fontId="8" fillId="0" borderId="25" xfId="0" applyNumberFormat="1" applyFont="1" applyFill="1" applyBorder="1" applyAlignment="1">
      <alignment vertical="center"/>
    </xf>
    <xf numFmtId="2" fontId="8" fillId="0" borderId="32" xfId="0" applyNumberFormat="1" applyFont="1" applyFill="1" applyBorder="1" applyAlignment="1">
      <alignment vertical="center"/>
    </xf>
    <xf numFmtId="2" fontId="8" fillId="0" borderId="38" xfId="0" applyNumberFormat="1" applyFont="1" applyFill="1" applyBorder="1" applyAlignment="1">
      <alignment vertical="center"/>
    </xf>
    <xf numFmtId="3" fontId="8" fillId="2" borderId="10" xfId="0" applyNumberFormat="1" applyFont="1" applyFill="1" applyBorder="1" applyAlignment="1">
      <alignment vertical="center"/>
    </xf>
    <xf numFmtId="3" fontId="8" fillId="2" borderId="41" xfId="0" applyNumberFormat="1" applyFont="1" applyFill="1" applyBorder="1" applyAlignment="1">
      <alignment vertical="center"/>
    </xf>
    <xf numFmtId="3" fontId="8" fillId="2" borderId="27" xfId="0" applyNumberFormat="1" applyFont="1" applyFill="1" applyBorder="1" applyAlignment="1">
      <alignment vertical="center"/>
    </xf>
    <xf numFmtId="3" fontId="8" fillId="2" borderId="40" xfId="0" applyNumberFormat="1" applyFont="1" applyFill="1" applyBorder="1" applyAlignment="1">
      <alignment vertical="center"/>
    </xf>
    <xf numFmtId="3" fontId="11" fillId="2" borderId="13" xfId="0" applyNumberFormat="1" applyFont="1" applyFill="1" applyBorder="1" applyAlignment="1">
      <alignment vertical="center"/>
    </xf>
    <xf numFmtId="3" fontId="8" fillId="2" borderId="23" xfId="0" applyNumberFormat="1" applyFont="1" applyFill="1" applyBorder="1" applyAlignment="1">
      <alignment vertical="center"/>
    </xf>
    <xf numFmtId="3" fontId="11" fillId="2" borderId="23" xfId="0" applyNumberFormat="1" applyFont="1" applyFill="1" applyBorder="1" applyAlignment="1">
      <alignment vertical="center"/>
    </xf>
    <xf numFmtId="3" fontId="8" fillId="2" borderId="44" xfId="0" applyNumberFormat="1" applyFont="1" applyFill="1" applyBorder="1" applyAlignment="1">
      <alignment vertical="center"/>
    </xf>
    <xf numFmtId="3" fontId="8" fillId="2" borderId="55" xfId="0" applyNumberFormat="1" applyFont="1" applyFill="1" applyBorder="1" applyAlignment="1">
      <alignment vertical="center"/>
    </xf>
    <xf numFmtId="3" fontId="8" fillId="0" borderId="41" xfId="0" applyNumberFormat="1" applyFont="1" applyFill="1" applyBorder="1" applyAlignment="1">
      <alignment vertical="center"/>
    </xf>
    <xf numFmtId="3" fontId="8" fillId="2" borderId="37" xfId="0" applyNumberFormat="1" applyFont="1" applyFill="1" applyBorder="1" applyAlignment="1">
      <alignment vertical="center"/>
    </xf>
    <xf numFmtId="3" fontId="11" fillId="2" borderId="37" xfId="0" applyNumberFormat="1" applyFont="1" applyFill="1" applyBorder="1" applyAlignment="1">
      <alignment vertical="center"/>
    </xf>
    <xf numFmtId="3" fontId="8" fillId="2" borderId="6" xfId="0" applyNumberFormat="1" applyFont="1" applyFill="1" applyBorder="1" applyAlignment="1">
      <alignment vertical="center"/>
    </xf>
    <xf numFmtId="3" fontId="8" fillId="2" borderId="7" xfId="0" applyNumberFormat="1" applyFont="1" applyFill="1" applyBorder="1" applyAlignment="1">
      <alignment vertical="center"/>
    </xf>
    <xf numFmtId="3" fontId="8" fillId="2" borderId="46" xfId="0" applyNumberFormat="1" applyFont="1" applyFill="1" applyBorder="1" applyAlignment="1">
      <alignment vertical="center"/>
    </xf>
    <xf numFmtId="3" fontId="8" fillId="2" borderId="10" xfId="0" applyNumberFormat="1" applyFont="1" applyFill="1" applyBorder="1" applyAlignment="1">
      <alignment horizontal="right" vertical="center"/>
    </xf>
    <xf numFmtId="3" fontId="8" fillId="2" borderId="27" xfId="0" applyNumberFormat="1" applyFont="1" applyFill="1" applyBorder="1" applyAlignment="1">
      <alignment horizontal="right" vertical="center"/>
    </xf>
    <xf numFmtId="3" fontId="8" fillId="2" borderId="28" xfId="0" applyNumberFormat="1" applyFont="1" applyFill="1" applyBorder="1" applyAlignment="1">
      <alignment vertical="center"/>
    </xf>
    <xf numFmtId="3" fontId="8" fillId="2" borderId="49" xfId="0" applyNumberFormat="1" applyFont="1" applyFill="1" applyBorder="1" applyAlignment="1">
      <alignment vertical="center"/>
    </xf>
    <xf numFmtId="3" fontId="11" fillId="2" borderId="16" xfId="0" applyNumberFormat="1" applyFont="1" applyFill="1" applyBorder="1" applyAlignment="1">
      <alignment vertical="center"/>
    </xf>
    <xf numFmtId="3" fontId="8" fillId="2" borderId="57" xfId="0" applyNumberFormat="1" applyFont="1" applyFill="1" applyBorder="1" applyAlignment="1">
      <alignment vertical="center"/>
    </xf>
    <xf numFmtId="3" fontId="8" fillId="2" borderId="58" xfId="0" applyNumberFormat="1" applyFont="1" applyFill="1" applyBorder="1" applyAlignment="1">
      <alignment vertical="center"/>
    </xf>
    <xf numFmtId="3" fontId="8" fillId="2" borderId="59" xfId="0" applyNumberFormat="1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vertical="center"/>
    </xf>
    <xf numFmtId="3" fontId="11" fillId="2" borderId="0" xfId="0" applyNumberFormat="1" applyFont="1" applyFill="1" applyBorder="1" applyAlignment="1">
      <alignment vertical="center"/>
    </xf>
    <xf numFmtId="3" fontId="8" fillId="2" borderId="52" xfId="0" applyNumberFormat="1" applyFont="1" applyFill="1" applyBorder="1" applyAlignment="1">
      <alignment vertical="center"/>
    </xf>
    <xf numFmtId="4" fontId="8" fillId="2" borderId="11" xfId="0" applyNumberFormat="1" applyFont="1" applyFill="1" applyBorder="1" applyAlignment="1">
      <alignment vertical="center"/>
    </xf>
    <xf numFmtId="4" fontId="8" fillId="2" borderId="33" xfId="0" applyNumberFormat="1" applyFont="1" applyFill="1" applyBorder="1" applyAlignment="1">
      <alignment vertical="center"/>
    </xf>
    <xf numFmtId="4" fontId="11" fillId="2" borderId="14" xfId="0" applyNumberFormat="1" applyFont="1" applyFill="1" applyBorder="1" applyAlignment="1">
      <alignment vertical="center"/>
    </xf>
    <xf numFmtId="4" fontId="8" fillId="2" borderId="32" xfId="0" applyNumberFormat="1" applyFont="1" applyFill="1" applyBorder="1" applyAlignment="1">
      <alignment vertical="center"/>
    </xf>
    <xf numFmtId="4" fontId="8" fillId="2" borderId="38" xfId="0" applyNumberFormat="1" applyFont="1" applyFill="1" applyBorder="1" applyAlignment="1">
      <alignment vertical="center"/>
    </xf>
    <xf numFmtId="4" fontId="8" fillId="2" borderId="8" xfId="0" applyNumberFormat="1" applyFont="1" applyFill="1" applyBorder="1" applyAlignment="1">
      <alignment vertical="center"/>
    </xf>
    <xf numFmtId="4" fontId="8" fillId="2" borderId="47" xfId="0" applyNumberFormat="1" applyFont="1" applyFill="1" applyBorder="1" applyAlignment="1">
      <alignment vertical="center"/>
    </xf>
    <xf numFmtId="4" fontId="8" fillId="2" borderId="48" xfId="0" applyNumberFormat="1" applyFont="1" applyFill="1" applyBorder="1" applyAlignment="1">
      <alignment vertical="center"/>
    </xf>
    <xf numFmtId="4" fontId="8" fillId="2" borderId="29" xfId="0" applyNumberFormat="1" applyFont="1" applyFill="1" applyBorder="1" applyAlignment="1">
      <alignment vertical="center"/>
    </xf>
    <xf numFmtId="4" fontId="11" fillId="2" borderId="17" xfId="0" applyNumberFormat="1" applyFont="1" applyFill="1" applyBorder="1" applyAlignment="1">
      <alignment vertical="center"/>
    </xf>
    <xf numFmtId="4" fontId="8" fillId="2" borderId="51" xfId="0" applyNumberFormat="1" applyFont="1" applyFill="1" applyBorder="1" applyAlignment="1">
      <alignment vertical="center"/>
    </xf>
    <xf numFmtId="4" fontId="8" fillId="2" borderId="60" xfId="0" applyNumberFormat="1" applyFont="1" applyFill="1" applyBorder="1" applyAlignment="1">
      <alignment vertical="center"/>
    </xf>
    <xf numFmtId="4" fontId="8" fillId="0" borderId="33" xfId="0" applyNumberFormat="1" applyFont="1" applyFill="1" applyBorder="1" applyAlignment="1">
      <alignment vertical="center"/>
    </xf>
    <xf numFmtId="4" fontId="8" fillId="3" borderId="11" xfId="0" applyNumberFormat="1" applyFont="1" applyFill="1" applyBorder="1" applyAlignment="1">
      <alignment vertical="center"/>
    </xf>
    <xf numFmtId="4" fontId="8" fillId="3" borderId="8" xfId="0" applyNumberFormat="1" applyFont="1" applyFill="1" applyBorder="1" applyAlignment="1">
      <alignment vertical="center"/>
    </xf>
    <xf numFmtId="3" fontId="8" fillId="3" borderId="6" xfId="0" applyNumberFormat="1" applyFont="1" applyFill="1" applyBorder="1" applyAlignment="1">
      <alignment vertical="center"/>
    </xf>
    <xf numFmtId="3" fontId="11" fillId="3" borderId="13" xfId="0" applyNumberFormat="1" applyFont="1" applyFill="1" applyBorder="1" applyAlignment="1">
      <alignment vertical="center"/>
    </xf>
    <xf numFmtId="3" fontId="8" fillId="3" borderId="23" xfId="0" applyNumberFormat="1" applyFont="1" applyFill="1" applyBorder="1" applyAlignment="1">
      <alignment vertical="center"/>
    </xf>
    <xf numFmtId="3" fontId="11" fillId="3" borderId="31" xfId="0" applyNumberFormat="1" applyFont="1" applyFill="1" applyBorder="1" applyAlignment="1">
      <alignment vertical="center"/>
    </xf>
    <xf numFmtId="3" fontId="8" fillId="3" borderId="24" xfId="0" applyNumberFormat="1" applyFont="1" applyFill="1" applyBorder="1" applyAlignment="1">
      <alignment vertical="center"/>
    </xf>
    <xf numFmtId="3" fontId="8" fillId="3" borderId="10" xfId="1" applyNumberFormat="1" applyFont="1" applyFill="1" applyBorder="1" applyAlignment="1">
      <alignment vertical="center"/>
    </xf>
    <xf numFmtId="3" fontId="8" fillId="3" borderId="37" xfId="0" applyNumberFormat="1" applyFont="1" applyFill="1" applyBorder="1" applyAlignment="1">
      <alignment vertical="center"/>
    </xf>
    <xf numFmtId="3" fontId="8" fillId="3" borderId="0" xfId="0" applyNumberFormat="1" applyFont="1" applyFill="1" applyBorder="1" applyAlignment="1">
      <alignment vertical="center"/>
    </xf>
    <xf numFmtId="3" fontId="8" fillId="3" borderId="28" xfId="0" applyNumberFormat="1" applyFont="1" applyFill="1" applyBorder="1" applyAlignment="1">
      <alignment vertical="center"/>
    </xf>
    <xf numFmtId="3" fontId="8" fillId="3" borderId="6" xfId="0" applyNumberFormat="1" applyFont="1" applyFill="1" applyBorder="1" applyAlignment="1">
      <alignment horizontal="right" vertical="center"/>
    </xf>
    <xf numFmtId="3" fontId="8" fillId="3" borderId="10" xfId="0" applyNumberFormat="1" applyFont="1" applyFill="1" applyBorder="1" applyAlignment="1">
      <alignment horizontal="right" vertical="center"/>
    </xf>
    <xf numFmtId="3" fontId="8" fillId="3" borderId="27" xfId="0" applyNumberFormat="1" applyFont="1" applyFill="1" applyBorder="1" applyAlignment="1">
      <alignment horizontal="right" vertical="center"/>
    </xf>
    <xf numFmtId="3" fontId="8" fillId="3" borderId="37" xfId="0" applyNumberFormat="1" applyFont="1" applyFill="1" applyBorder="1" applyAlignment="1">
      <alignment horizontal="right" vertical="center"/>
    </xf>
    <xf numFmtId="3" fontId="8" fillId="3" borderId="16" xfId="0" applyNumberFormat="1" applyFont="1" applyFill="1" applyBorder="1" applyAlignment="1">
      <alignment vertical="center"/>
    </xf>
    <xf numFmtId="3" fontId="8" fillId="3" borderId="41" xfId="0" applyNumberFormat="1" applyFont="1" applyFill="1" applyBorder="1" applyAlignment="1">
      <alignment vertical="center"/>
    </xf>
    <xf numFmtId="3" fontId="8" fillId="3" borderId="45" xfId="0" applyNumberFormat="1" applyFont="1" applyFill="1" applyBorder="1" applyAlignment="1">
      <alignment horizontal="right" vertical="center"/>
    </xf>
    <xf numFmtId="3" fontId="8" fillId="3" borderId="44" xfId="0" applyNumberFormat="1" applyFont="1" applyFill="1" applyBorder="1" applyAlignment="1">
      <alignment horizontal="right" vertical="center"/>
    </xf>
    <xf numFmtId="3" fontId="8" fillId="3" borderId="46" xfId="0" applyNumberFormat="1" applyFont="1" applyFill="1" applyBorder="1" applyAlignment="1">
      <alignment vertical="center"/>
    </xf>
    <xf numFmtId="3" fontId="8" fillId="3" borderId="41" xfId="0" applyNumberFormat="1" applyFont="1" applyFill="1" applyBorder="1" applyAlignment="1">
      <alignment horizontal="right" vertical="center"/>
    </xf>
    <xf numFmtId="3" fontId="8" fillId="3" borderId="40" xfId="0" applyNumberFormat="1" applyFont="1" applyFill="1" applyBorder="1" applyAlignment="1">
      <alignment vertical="center"/>
    </xf>
    <xf numFmtId="3" fontId="13" fillId="3" borderId="13" xfId="0" applyNumberFormat="1" applyFont="1" applyFill="1" applyBorder="1" applyAlignment="1">
      <alignment vertical="center"/>
    </xf>
    <xf numFmtId="3" fontId="11" fillId="3" borderId="16" xfId="0" applyNumberFormat="1" applyFont="1" applyFill="1" applyBorder="1" applyAlignment="1">
      <alignment vertical="center"/>
    </xf>
    <xf numFmtId="4" fontId="8" fillId="3" borderId="8" xfId="0" applyNumberFormat="1" applyFont="1" applyFill="1" applyBorder="1" applyAlignment="1">
      <alignment horizontal="right" vertical="center"/>
    </xf>
    <xf numFmtId="4" fontId="8" fillId="3" borderId="11" xfId="0" applyNumberFormat="1" applyFont="1" applyFill="1" applyBorder="1" applyAlignment="1">
      <alignment horizontal="right" vertical="center"/>
    </xf>
    <xf numFmtId="4" fontId="8" fillId="3" borderId="29" xfId="0" applyNumberFormat="1" applyFont="1" applyFill="1" applyBorder="1" applyAlignment="1">
      <alignment horizontal="right" vertical="center"/>
    </xf>
    <xf numFmtId="4" fontId="13" fillId="3" borderId="14" xfId="0" applyNumberFormat="1" applyFont="1" applyFill="1" applyBorder="1" applyAlignment="1">
      <alignment vertical="center"/>
    </xf>
    <xf numFmtId="4" fontId="14" fillId="3" borderId="32" xfId="0" applyNumberFormat="1" applyFont="1" applyFill="1" applyBorder="1" applyAlignment="1">
      <alignment horizontal="right" vertical="center"/>
    </xf>
    <xf numFmtId="4" fontId="14" fillId="3" borderId="11" xfId="0" applyNumberFormat="1" applyFont="1" applyFill="1" applyBorder="1" applyAlignment="1">
      <alignment horizontal="right" vertical="center"/>
    </xf>
    <xf numFmtId="4" fontId="14" fillId="3" borderId="29" xfId="0" applyNumberFormat="1" applyFont="1" applyFill="1" applyBorder="1" applyAlignment="1">
      <alignment horizontal="right" vertical="center"/>
    </xf>
    <xf numFmtId="4" fontId="14" fillId="3" borderId="33" xfId="0" applyNumberFormat="1" applyFont="1" applyFill="1" applyBorder="1" applyAlignment="1">
      <alignment horizontal="right" vertical="center"/>
    </xf>
    <xf numFmtId="4" fontId="13" fillId="3" borderId="34" xfId="0" applyNumberFormat="1" applyFont="1" applyFill="1" applyBorder="1" applyAlignment="1">
      <alignment vertical="center"/>
    </xf>
    <xf numFmtId="4" fontId="14" fillId="3" borderId="25" xfId="0" applyNumberFormat="1" applyFont="1" applyFill="1" applyBorder="1" applyAlignment="1">
      <alignment horizontal="right" vertical="center"/>
    </xf>
    <xf numFmtId="4" fontId="14" fillId="3" borderId="38" xfId="0" applyNumberFormat="1" applyFont="1" applyFill="1" applyBorder="1" applyAlignment="1">
      <alignment horizontal="right" vertical="center"/>
    </xf>
    <xf numFmtId="4" fontId="8" fillId="3" borderId="33" xfId="0" applyNumberFormat="1" applyFont="1" applyFill="1" applyBorder="1" applyAlignment="1">
      <alignment horizontal="right" vertical="center"/>
    </xf>
    <xf numFmtId="4" fontId="8" fillId="3" borderId="38" xfId="0" applyNumberFormat="1" applyFont="1" applyFill="1" applyBorder="1" applyAlignment="1">
      <alignment horizontal="right" vertical="center"/>
    </xf>
    <xf numFmtId="4" fontId="8" fillId="3" borderId="33" xfId="0" applyNumberFormat="1" applyFont="1" applyFill="1" applyBorder="1" applyAlignment="1">
      <alignment vertical="center"/>
    </xf>
    <xf numFmtId="4" fontId="14" fillId="3" borderId="11" xfId="0" applyNumberFormat="1" applyFont="1" applyFill="1" applyBorder="1" applyAlignment="1">
      <alignment vertical="center"/>
    </xf>
    <xf numFmtId="4" fontId="14" fillId="3" borderId="38" xfId="0" applyNumberFormat="1" applyFont="1" applyFill="1" applyBorder="1" applyAlignment="1">
      <alignment vertical="center"/>
    </xf>
    <xf numFmtId="4" fontId="8" fillId="3" borderId="47" xfId="0" applyNumberFormat="1" applyFont="1" applyFill="1" applyBorder="1" applyAlignment="1">
      <alignment horizontal="right" vertical="center"/>
    </xf>
    <xf numFmtId="4" fontId="14" fillId="3" borderId="8" xfId="0" applyNumberFormat="1" applyFont="1" applyFill="1" applyBorder="1" applyAlignment="1">
      <alignment horizontal="right" vertical="center"/>
    </xf>
    <xf numFmtId="4" fontId="14" fillId="3" borderId="8" xfId="0" applyNumberFormat="1" applyFont="1" applyFill="1" applyBorder="1" applyAlignment="1">
      <alignment vertical="center"/>
    </xf>
    <xf numFmtId="4" fontId="14" fillId="3" borderId="33" xfId="0" applyNumberFormat="1" applyFont="1" applyFill="1" applyBorder="1" applyAlignment="1">
      <alignment vertical="center"/>
    </xf>
    <xf numFmtId="4" fontId="8" fillId="3" borderId="38" xfId="0" applyNumberFormat="1" applyFont="1" applyFill="1" applyBorder="1" applyAlignment="1">
      <alignment vertical="center"/>
    </xf>
    <xf numFmtId="4" fontId="14" fillId="3" borderId="48" xfId="0" applyNumberFormat="1" applyFont="1" applyFill="1" applyBorder="1" applyAlignment="1">
      <alignment horizontal="right" vertical="center"/>
    </xf>
    <xf numFmtId="4" fontId="11" fillId="3" borderId="17" xfId="0" applyNumberFormat="1" applyFont="1" applyFill="1" applyBorder="1" applyAlignment="1">
      <alignment vertical="center"/>
    </xf>
    <xf numFmtId="164" fontId="8" fillId="0" borderId="0" xfId="0" applyNumberFormat="1" applyFont="1" applyFill="1" applyAlignment="1">
      <alignment vertical="center"/>
    </xf>
    <xf numFmtId="4" fontId="8" fillId="0" borderId="0" xfId="0" applyNumberFormat="1" applyFont="1" applyFill="1" applyAlignment="1">
      <alignment vertical="center"/>
    </xf>
    <xf numFmtId="4" fontId="8" fillId="0" borderId="0" xfId="0" applyNumberFormat="1" applyFont="1" applyFill="1" applyAlignment="1">
      <alignment horizontal="center" vertical="center"/>
    </xf>
    <xf numFmtId="3" fontId="8" fillId="2" borderId="16" xfId="0" applyNumberFormat="1" applyFont="1" applyFill="1" applyBorder="1" applyAlignment="1">
      <alignment vertical="center"/>
    </xf>
    <xf numFmtId="3" fontId="8" fillId="2" borderId="54" xfId="0" applyNumberFormat="1" applyFont="1" applyFill="1" applyBorder="1" applyAlignment="1">
      <alignment vertical="center"/>
    </xf>
    <xf numFmtId="4" fontId="8" fillId="2" borderId="17" xfId="0" applyNumberFormat="1" applyFont="1" applyFill="1" applyBorder="1" applyAlignment="1">
      <alignment vertical="center"/>
    </xf>
    <xf numFmtId="0" fontId="8" fillId="3" borderId="18" xfId="0" applyFont="1" applyFill="1" applyBorder="1" applyAlignment="1">
      <alignment vertical="center" wrapText="1"/>
    </xf>
    <xf numFmtId="0" fontId="8" fillId="3" borderId="36" xfId="0" applyFont="1" applyFill="1" applyBorder="1" applyAlignment="1" applyProtection="1">
      <alignment vertical="center" wrapText="1"/>
      <protection locked="0"/>
    </xf>
    <xf numFmtId="0" fontId="8" fillId="2" borderId="49" xfId="0" applyFont="1" applyFill="1" applyBorder="1" applyAlignment="1">
      <alignment vertical="center"/>
    </xf>
    <xf numFmtId="4" fontId="8" fillId="4" borderId="11" xfId="0" applyNumberFormat="1" applyFont="1" applyFill="1" applyBorder="1" applyAlignment="1">
      <alignment vertical="center"/>
    </xf>
    <xf numFmtId="3" fontId="8" fillId="4" borderId="41" xfId="0" applyNumberFormat="1" applyFont="1" applyFill="1" applyBorder="1" applyAlignment="1">
      <alignment vertical="center"/>
    </xf>
    <xf numFmtId="3" fontId="8" fillId="4" borderId="10" xfId="0" applyNumberFormat="1" applyFont="1" applyFill="1" applyBorder="1" applyAlignment="1">
      <alignment vertical="center"/>
    </xf>
    <xf numFmtId="0" fontId="8" fillId="4" borderId="10" xfId="0" applyFont="1" applyFill="1" applyBorder="1" applyAlignment="1">
      <alignment vertical="center"/>
    </xf>
    <xf numFmtId="0" fontId="8" fillId="4" borderId="9" xfId="0" applyFont="1" applyFill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vertical="center"/>
    </xf>
    <xf numFmtId="0" fontId="11" fillId="3" borderId="2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54" xfId="0" applyFont="1" applyFill="1" applyBorder="1" applyAlignment="1">
      <alignment horizontal="center" vertical="center"/>
    </xf>
    <xf numFmtId="0" fontId="11" fillId="0" borderId="30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12" fillId="2" borderId="35" xfId="0" applyFont="1" applyFill="1" applyBorder="1" applyAlignment="1">
      <alignment horizontal="left" vertical="center" wrapText="1"/>
    </xf>
    <xf numFmtId="0" fontId="15" fillId="0" borderId="24" xfId="0" applyFont="1" applyBorder="1" applyAlignment="1">
      <alignment horizontal="left" vertical="center"/>
    </xf>
    <xf numFmtId="0" fontId="15" fillId="0" borderId="25" xfId="0" applyFont="1" applyBorder="1" applyAlignment="1">
      <alignment horizontal="left" vertical="center"/>
    </xf>
    <xf numFmtId="0" fontId="11" fillId="0" borderId="53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zoomScaleNormal="100" workbookViewId="0"/>
  </sheetViews>
  <sheetFormatPr defaultRowHeight="12.75" x14ac:dyDescent="0.2"/>
  <cols>
    <col min="1" max="1" width="27.7109375" customWidth="1"/>
    <col min="2" max="2" width="14" customWidth="1"/>
    <col min="3" max="3" width="11.42578125" customWidth="1"/>
    <col min="4" max="4" width="12.85546875" customWidth="1"/>
    <col min="5" max="5" width="11.140625" customWidth="1"/>
    <col min="6" max="6" width="14" customWidth="1"/>
    <col min="7" max="7" width="10.140625" customWidth="1"/>
  </cols>
  <sheetData>
    <row r="1" spans="1:7" x14ac:dyDescent="0.2">
      <c r="A1" s="2"/>
      <c r="B1" s="2"/>
      <c r="G1" t="s">
        <v>404</v>
      </c>
    </row>
    <row r="3" spans="1:7" ht="25.5" customHeight="1" x14ac:dyDescent="0.2">
      <c r="A3" s="258" t="s">
        <v>401</v>
      </c>
      <c r="B3" s="258"/>
      <c r="C3" s="258"/>
      <c r="D3" s="259"/>
      <c r="E3" s="259"/>
      <c r="F3" s="259"/>
      <c r="G3" s="259"/>
    </row>
    <row r="4" spans="1:7" ht="25.5" customHeight="1" x14ac:dyDescent="0.2">
      <c r="A4" s="258" t="s">
        <v>584</v>
      </c>
      <c r="B4" s="258"/>
      <c r="C4" s="258"/>
      <c r="D4" s="259"/>
      <c r="E4" s="259"/>
      <c r="F4" s="259"/>
      <c r="G4" s="259"/>
    </row>
    <row r="5" spans="1:7" x14ac:dyDescent="0.2">
      <c r="A5" s="3"/>
      <c r="B5" s="3"/>
      <c r="C5" s="1"/>
      <c r="D5" s="1"/>
      <c r="E5" s="4"/>
      <c r="F5" s="1"/>
      <c r="G5" s="5"/>
    </row>
    <row r="6" spans="1:7" ht="13.5" thickBot="1" x14ac:dyDescent="0.25">
      <c r="A6" s="7"/>
      <c r="B6" s="7"/>
      <c r="C6" s="8"/>
      <c r="D6" s="8"/>
      <c r="E6" s="9"/>
      <c r="F6" s="8"/>
      <c r="G6" s="10" t="s">
        <v>570</v>
      </c>
    </row>
    <row r="7" spans="1:7" s="1" customFormat="1" ht="21" customHeight="1" x14ac:dyDescent="0.2">
      <c r="A7" s="260" t="s">
        <v>585</v>
      </c>
      <c r="B7" s="252" t="s">
        <v>48</v>
      </c>
      <c r="C7" s="252" t="s">
        <v>49</v>
      </c>
      <c r="D7" s="252" t="s">
        <v>50</v>
      </c>
      <c r="E7" s="252" t="s">
        <v>197</v>
      </c>
      <c r="F7" s="254" t="s">
        <v>331</v>
      </c>
      <c r="G7" s="256" t="s">
        <v>193</v>
      </c>
    </row>
    <row r="8" spans="1:7" s="1" customFormat="1" ht="29.25" customHeight="1" x14ac:dyDescent="0.2">
      <c r="A8" s="261"/>
      <c r="B8" s="253"/>
      <c r="C8" s="253"/>
      <c r="D8" s="253"/>
      <c r="E8" s="253"/>
      <c r="F8" s="255"/>
      <c r="G8" s="257"/>
    </row>
    <row r="9" spans="1:7" s="1" customFormat="1" ht="16.5" customHeight="1" x14ac:dyDescent="0.2">
      <c r="A9" s="11" t="s">
        <v>198</v>
      </c>
      <c r="B9" s="127">
        <f>'MŠ '!D321</f>
        <v>1569719</v>
      </c>
      <c r="C9" s="127">
        <f>'MŠ '!E321</f>
        <v>2052</v>
      </c>
      <c r="D9" s="127">
        <f>'MŠ '!F321</f>
        <v>565802</v>
      </c>
      <c r="E9" s="127">
        <f>'MŠ '!G321</f>
        <v>15828</v>
      </c>
      <c r="F9" s="127">
        <f>B9+C9+D9+E9</f>
        <v>2153401</v>
      </c>
      <c r="G9" s="130">
        <f>'MŠ '!I321</f>
        <v>4846.8500000000004</v>
      </c>
    </row>
    <row r="10" spans="1:7" s="1" customFormat="1" ht="16.5" customHeight="1" x14ac:dyDescent="0.2">
      <c r="A10" s="12" t="s">
        <v>255</v>
      </c>
      <c r="B10" s="127">
        <f>ZŠ!D273</f>
        <v>4657003</v>
      </c>
      <c r="C10" s="127">
        <f>ZŠ!E273</f>
        <v>18375</v>
      </c>
      <c r="D10" s="128">
        <f>ZŠ!F273</f>
        <v>1682783</v>
      </c>
      <c r="E10" s="128">
        <f>ZŠ!G273</f>
        <v>109013</v>
      </c>
      <c r="F10" s="127">
        <f>B10+C10+D10+E10</f>
        <v>6467174</v>
      </c>
      <c r="G10" s="131">
        <f>ZŠ!I273</f>
        <v>12150.849999999999</v>
      </c>
    </row>
    <row r="11" spans="1:7" s="1" customFormat="1" ht="16.5" customHeight="1" x14ac:dyDescent="0.2">
      <c r="A11" s="12" t="s">
        <v>194</v>
      </c>
      <c r="B11" s="127">
        <f>ŠJ!D26</f>
        <v>63102</v>
      </c>
      <c r="C11" s="127">
        <f>ŠJ!E26</f>
        <v>0</v>
      </c>
      <c r="D11" s="128">
        <f>ŠJ!F26</f>
        <v>22717</v>
      </c>
      <c r="E11" s="128">
        <f>ŠJ!G26</f>
        <v>1156</v>
      </c>
      <c r="F11" s="127">
        <f>B11+C11+D11+E11</f>
        <v>86975</v>
      </c>
      <c r="G11" s="131">
        <f>ŠJ!I26</f>
        <v>251.77</v>
      </c>
    </row>
    <row r="12" spans="1:7" s="1" customFormat="1" ht="16.5" customHeight="1" x14ac:dyDescent="0.2">
      <c r="A12" s="12" t="s">
        <v>256</v>
      </c>
      <c r="B12" s="127">
        <f>'ZUŠ MČ'!D8</f>
        <v>15504</v>
      </c>
      <c r="C12" s="127">
        <f>'ZUŠ MČ'!E8</f>
        <v>0</v>
      </c>
      <c r="D12" s="128">
        <f>'ZUŠ MČ'!F8</f>
        <v>5582</v>
      </c>
      <c r="E12" s="128">
        <f>'ZUŠ MČ'!G8</f>
        <v>28</v>
      </c>
      <c r="F12" s="127">
        <f>B12+C12+D12+E12</f>
        <v>21114</v>
      </c>
      <c r="G12" s="131">
        <f>'ZUŠ MČ'!I8</f>
        <v>34.739999999999995</v>
      </c>
    </row>
    <row r="13" spans="1:7" s="1" customFormat="1" ht="16.5" customHeight="1" thickBot="1" x14ac:dyDescent="0.25">
      <c r="A13" s="12" t="s">
        <v>257</v>
      </c>
      <c r="B13" s="127">
        <f>'DDM MČ '!D8</f>
        <v>10639</v>
      </c>
      <c r="C13" s="127">
        <f>'DDM MČ '!E8</f>
        <v>2170</v>
      </c>
      <c r="D13" s="128">
        <f>'DDM MČ '!F8</f>
        <v>4567</v>
      </c>
      <c r="E13" s="128">
        <f>'DDM MČ '!G8</f>
        <v>310</v>
      </c>
      <c r="F13" s="127">
        <f>B13+C13+D13+E13</f>
        <v>17686</v>
      </c>
      <c r="G13" s="131">
        <f>'DDM MČ '!I8</f>
        <v>24.22</v>
      </c>
    </row>
    <row r="14" spans="1:7" s="1" customFormat="1" ht="21" customHeight="1" thickBot="1" x14ac:dyDescent="0.25">
      <c r="A14" s="13" t="s">
        <v>258</v>
      </c>
      <c r="B14" s="129">
        <f t="shared" ref="B14:G14" si="0">SUM(B9:B13)</f>
        <v>6315967</v>
      </c>
      <c r="C14" s="129">
        <f t="shared" si="0"/>
        <v>22597</v>
      </c>
      <c r="D14" s="129">
        <f t="shared" si="0"/>
        <v>2281451</v>
      </c>
      <c r="E14" s="129">
        <f t="shared" si="0"/>
        <v>126335</v>
      </c>
      <c r="F14" s="129">
        <f t="shared" si="0"/>
        <v>8746350</v>
      </c>
      <c r="G14" s="132">
        <f t="shared" si="0"/>
        <v>17308.43</v>
      </c>
    </row>
    <row r="16" spans="1:7" x14ac:dyDescent="0.2">
      <c r="A16" s="72"/>
      <c r="B16" s="71"/>
      <c r="C16" s="71"/>
      <c r="D16" s="71"/>
      <c r="E16" s="71"/>
      <c r="F16" s="71"/>
    </row>
    <row r="17" spans="2:6" x14ac:dyDescent="0.2">
      <c r="F17" s="6"/>
    </row>
    <row r="18" spans="2:6" x14ac:dyDescent="0.2">
      <c r="B18" s="71"/>
      <c r="C18" s="71"/>
      <c r="D18" s="71"/>
      <c r="E18" s="71"/>
      <c r="F18" s="71"/>
    </row>
    <row r="19" spans="2:6" x14ac:dyDescent="0.2">
      <c r="F19" s="6"/>
    </row>
  </sheetData>
  <mergeCells count="9">
    <mergeCell ref="E7:E8"/>
    <mergeCell ref="F7:F8"/>
    <mergeCell ref="G7:G8"/>
    <mergeCell ref="A3:G3"/>
    <mergeCell ref="A7:A8"/>
    <mergeCell ref="B7:B8"/>
    <mergeCell ref="C7:C8"/>
    <mergeCell ref="D7:D8"/>
    <mergeCell ref="A4:G4"/>
  </mergeCells>
  <phoneticPr fontId="0" type="noConversion"/>
  <pageMargins left="0.59055118110236227" right="0.19685039370078741" top="0.59055118110236227" bottom="0.59055118110236227" header="0.51181102362204722" footer="0.51181102362204722"/>
  <pageSetup paperSize="9" scale="85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23"/>
  <sheetViews>
    <sheetView zoomScaleNormal="100" workbookViewId="0">
      <pane ySplit="4" topLeftCell="A5" activePane="bottomLeft" state="frozen"/>
      <selection pane="bottomLeft"/>
    </sheetView>
  </sheetViews>
  <sheetFormatPr defaultColWidth="9.140625" defaultRowHeight="12.75" x14ac:dyDescent="0.2"/>
  <cols>
    <col min="1" max="1" width="57.7109375" style="16" customWidth="1"/>
    <col min="2" max="2" width="15.28515625" style="15" customWidth="1"/>
    <col min="3" max="3" width="8.42578125" style="15" customWidth="1"/>
    <col min="4" max="4" width="13.85546875" style="16" bestFit="1" customWidth="1"/>
    <col min="5" max="5" width="10.28515625" style="16" bestFit="1" customWidth="1"/>
    <col min="6" max="6" width="11.140625" style="16" customWidth="1"/>
    <col min="7" max="7" width="11.28515625" style="16" bestFit="1" customWidth="1"/>
    <col min="8" max="8" width="13.85546875" style="16" bestFit="1" customWidth="1"/>
    <col min="9" max="9" width="9.28515625" style="15" bestFit="1" customWidth="1"/>
    <col min="10" max="16384" width="9.140625" style="8"/>
  </cols>
  <sheetData>
    <row r="2" spans="1:9" ht="13.5" thickBot="1" x14ac:dyDescent="0.25">
      <c r="A2" s="14"/>
      <c r="I2" s="10" t="s">
        <v>570</v>
      </c>
    </row>
    <row r="3" spans="1:9" ht="12.75" customHeight="1" x14ac:dyDescent="0.2">
      <c r="A3" s="268" t="s">
        <v>585</v>
      </c>
      <c r="B3" s="264" t="s">
        <v>402</v>
      </c>
      <c r="C3" s="264" t="s">
        <v>47</v>
      </c>
      <c r="D3" s="264" t="s">
        <v>48</v>
      </c>
      <c r="E3" s="264" t="s">
        <v>49</v>
      </c>
      <c r="F3" s="264" t="s">
        <v>50</v>
      </c>
      <c r="G3" s="264" t="s">
        <v>51</v>
      </c>
      <c r="H3" s="266" t="s">
        <v>52</v>
      </c>
      <c r="I3" s="262" t="s">
        <v>193</v>
      </c>
    </row>
    <row r="4" spans="1:9" ht="30" customHeight="1" thickBot="1" x14ac:dyDescent="0.25">
      <c r="A4" s="269"/>
      <c r="B4" s="270"/>
      <c r="C4" s="270"/>
      <c r="D4" s="271"/>
      <c r="E4" s="271"/>
      <c r="F4" s="265"/>
      <c r="G4" s="265"/>
      <c r="H4" s="267"/>
      <c r="I4" s="263"/>
    </row>
    <row r="5" spans="1:9" ht="19.5" customHeight="1" thickBot="1" x14ac:dyDescent="0.25">
      <c r="A5" s="73" t="s">
        <v>198</v>
      </c>
      <c r="B5" s="74"/>
      <c r="C5" s="75"/>
      <c r="D5" s="75"/>
      <c r="E5" s="75"/>
      <c r="F5" s="75"/>
      <c r="G5" s="75"/>
      <c r="H5" s="75"/>
      <c r="I5" s="76"/>
    </row>
    <row r="6" spans="1:9" ht="19.5" customHeight="1" x14ac:dyDescent="0.2">
      <c r="A6" s="77" t="s">
        <v>199</v>
      </c>
      <c r="B6" s="78"/>
      <c r="C6" s="78"/>
      <c r="D6" s="79"/>
      <c r="E6" s="79"/>
      <c r="F6" s="79"/>
      <c r="G6" s="79"/>
      <c r="H6" s="80"/>
      <c r="I6" s="81"/>
    </row>
    <row r="7" spans="1:9" ht="15.75" customHeight="1" x14ac:dyDescent="0.2">
      <c r="A7" s="70" t="s">
        <v>345</v>
      </c>
      <c r="B7" s="82">
        <v>91652000754</v>
      </c>
      <c r="C7" s="83">
        <v>3111</v>
      </c>
      <c r="D7" s="116">
        <v>4419</v>
      </c>
      <c r="E7" s="193">
        <v>0</v>
      </c>
      <c r="F7" s="193">
        <v>1591</v>
      </c>
      <c r="G7" s="193">
        <v>47</v>
      </c>
      <c r="H7" s="116">
        <f t="shared" ref="H7:H13" si="0">D7+E7+F7+G7</f>
        <v>6057</v>
      </c>
      <c r="I7" s="215">
        <v>13.08</v>
      </c>
    </row>
    <row r="8" spans="1:9" ht="15.75" customHeight="1" x14ac:dyDescent="0.2">
      <c r="A8" s="70" t="s">
        <v>270</v>
      </c>
      <c r="B8" s="82">
        <v>91652000756</v>
      </c>
      <c r="C8" s="83">
        <v>3111</v>
      </c>
      <c r="D8" s="116">
        <v>3212</v>
      </c>
      <c r="E8" s="116">
        <v>3</v>
      </c>
      <c r="F8" s="116">
        <v>1157</v>
      </c>
      <c r="G8" s="116">
        <v>33</v>
      </c>
      <c r="H8" s="116">
        <f t="shared" si="0"/>
        <v>4405</v>
      </c>
      <c r="I8" s="216">
        <v>10</v>
      </c>
    </row>
    <row r="9" spans="1:9" ht="15.75" customHeight="1" x14ac:dyDescent="0.2">
      <c r="A9" s="70" t="s">
        <v>346</v>
      </c>
      <c r="B9" s="82">
        <v>91652000758</v>
      </c>
      <c r="C9" s="83">
        <v>3111</v>
      </c>
      <c r="D9" s="116">
        <v>4520</v>
      </c>
      <c r="E9" s="116">
        <v>30</v>
      </c>
      <c r="F9" s="116">
        <v>1637</v>
      </c>
      <c r="G9" s="116">
        <v>45</v>
      </c>
      <c r="H9" s="116">
        <f t="shared" si="0"/>
        <v>6232</v>
      </c>
      <c r="I9" s="216">
        <v>16.5</v>
      </c>
    </row>
    <row r="10" spans="1:9" ht="15.75" customHeight="1" x14ac:dyDescent="0.2">
      <c r="A10" s="70" t="s">
        <v>491</v>
      </c>
      <c r="B10" s="82">
        <v>91652000753</v>
      </c>
      <c r="C10" s="83">
        <v>3111</v>
      </c>
      <c r="D10" s="116">
        <v>8479</v>
      </c>
      <c r="E10" s="116">
        <v>0</v>
      </c>
      <c r="F10" s="116">
        <v>3053</v>
      </c>
      <c r="G10" s="116">
        <v>86</v>
      </c>
      <c r="H10" s="116">
        <f t="shared" si="0"/>
        <v>11618</v>
      </c>
      <c r="I10" s="216">
        <v>29.06</v>
      </c>
    </row>
    <row r="11" spans="1:9" ht="15.75" customHeight="1" x14ac:dyDescent="0.2">
      <c r="A11" s="70" t="s">
        <v>347</v>
      </c>
      <c r="B11" s="82">
        <v>91652000755</v>
      </c>
      <c r="C11" s="83">
        <v>3111</v>
      </c>
      <c r="D11" s="116">
        <v>3418</v>
      </c>
      <c r="E11" s="116">
        <v>0</v>
      </c>
      <c r="F11" s="116">
        <v>1231</v>
      </c>
      <c r="G11" s="116">
        <v>35</v>
      </c>
      <c r="H11" s="116">
        <f t="shared" si="0"/>
        <v>4684</v>
      </c>
      <c r="I11" s="216">
        <v>10.83</v>
      </c>
    </row>
    <row r="12" spans="1:9" ht="15.75" customHeight="1" x14ac:dyDescent="0.2">
      <c r="A12" s="70" t="s">
        <v>271</v>
      </c>
      <c r="B12" s="82">
        <v>91652000757</v>
      </c>
      <c r="C12" s="83">
        <v>3111</v>
      </c>
      <c r="D12" s="116">
        <v>6187</v>
      </c>
      <c r="E12" s="116">
        <v>3</v>
      </c>
      <c r="F12" s="116">
        <v>2228</v>
      </c>
      <c r="G12" s="116">
        <v>58</v>
      </c>
      <c r="H12" s="116">
        <f t="shared" si="0"/>
        <v>8476</v>
      </c>
      <c r="I12" s="216">
        <v>19.5</v>
      </c>
    </row>
    <row r="13" spans="1:9" ht="15.75" customHeight="1" thickBot="1" x14ac:dyDescent="0.25">
      <c r="A13" s="84" t="s">
        <v>348</v>
      </c>
      <c r="B13" s="85">
        <v>91652000752</v>
      </c>
      <c r="C13" s="86">
        <v>3111</v>
      </c>
      <c r="D13" s="116">
        <v>4206</v>
      </c>
      <c r="E13" s="117">
        <v>30</v>
      </c>
      <c r="F13" s="117">
        <v>1524</v>
      </c>
      <c r="G13" s="117">
        <v>34</v>
      </c>
      <c r="H13" s="116">
        <f t="shared" si="0"/>
        <v>5794</v>
      </c>
      <c r="I13" s="217">
        <v>13.25</v>
      </c>
    </row>
    <row r="14" spans="1:9" ht="19.5" customHeight="1" thickBot="1" x14ac:dyDescent="0.25">
      <c r="A14" s="87" t="s">
        <v>200</v>
      </c>
      <c r="B14" s="74"/>
      <c r="C14" s="88"/>
      <c r="D14" s="194">
        <f t="shared" ref="D14:I14" si="1">SUM(D7:D13)</f>
        <v>34441</v>
      </c>
      <c r="E14" s="194">
        <f t="shared" si="1"/>
        <v>66</v>
      </c>
      <c r="F14" s="194">
        <f t="shared" si="1"/>
        <v>12421</v>
      </c>
      <c r="G14" s="194">
        <f t="shared" si="1"/>
        <v>338</v>
      </c>
      <c r="H14" s="194">
        <f t="shared" si="1"/>
        <v>47266</v>
      </c>
      <c r="I14" s="218">
        <f t="shared" si="1"/>
        <v>112.22</v>
      </c>
    </row>
    <row r="15" spans="1:9" ht="19.5" customHeight="1" x14ac:dyDescent="0.2">
      <c r="A15" s="77" t="s">
        <v>201</v>
      </c>
      <c r="B15" s="89"/>
      <c r="C15" s="89"/>
      <c r="D15" s="195"/>
      <c r="E15" s="195"/>
      <c r="F15" s="195"/>
      <c r="G15" s="195"/>
      <c r="H15" s="195"/>
      <c r="I15" s="219"/>
    </row>
    <row r="16" spans="1:9" ht="15.75" customHeight="1" x14ac:dyDescent="0.2">
      <c r="A16" s="70" t="s">
        <v>349</v>
      </c>
      <c r="B16" s="83">
        <v>91652000762</v>
      </c>
      <c r="C16" s="83">
        <v>3111</v>
      </c>
      <c r="D16" s="193">
        <v>7311</v>
      </c>
      <c r="E16" s="193">
        <v>0</v>
      </c>
      <c r="F16" s="116">
        <v>2632</v>
      </c>
      <c r="G16" s="116">
        <v>64</v>
      </c>
      <c r="H16" s="116">
        <f t="shared" ref="H16:H22" si="2">D16+E16+F16+G16</f>
        <v>10007</v>
      </c>
      <c r="I16" s="191">
        <v>22.13</v>
      </c>
    </row>
    <row r="17" spans="1:9" ht="15.75" customHeight="1" x14ac:dyDescent="0.2">
      <c r="A17" s="70" t="s">
        <v>272</v>
      </c>
      <c r="B17" s="83">
        <v>91652000759</v>
      </c>
      <c r="C17" s="83">
        <v>3111</v>
      </c>
      <c r="D17" s="116">
        <v>9214</v>
      </c>
      <c r="E17" s="116">
        <v>20</v>
      </c>
      <c r="F17" s="193">
        <v>3324</v>
      </c>
      <c r="G17" s="193">
        <v>89</v>
      </c>
      <c r="H17" s="116">
        <f t="shared" si="2"/>
        <v>12647</v>
      </c>
      <c r="I17" s="192">
        <v>29.08</v>
      </c>
    </row>
    <row r="18" spans="1:9" ht="15.75" customHeight="1" x14ac:dyDescent="0.2">
      <c r="A18" s="70" t="s">
        <v>350</v>
      </c>
      <c r="B18" s="83">
        <v>91652000760</v>
      </c>
      <c r="C18" s="83">
        <v>3111</v>
      </c>
      <c r="D18" s="116">
        <v>7311</v>
      </c>
      <c r="E18" s="116">
        <v>0</v>
      </c>
      <c r="F18" s="193">
        <v>2632</v>
      </c>
      <c r="G18" s="193">
        <v>64</v>
      </c>
      <c r="H18" s="116">
        <f t="shared" si="2"/>
        <v>10007</v>
      </c>
      <c r="I18" s="192">
        <v>21.87</v>
      </c>
    </row>
    <row r="19" spans="1:9" ht="15.75" customHeight="1" x14ac:dyDescent="0.2">
      <c r="A19" s="70" t="s">
        <v>273</v>
      </c>
      <c r="B19" s="83">
        <v>91652000763</v>
      </c>
      <c r="C19" s="83">
        <v>3111</v>
      </c>
      <c r="D19" s="116">
        <v>7908</v>
      </c>
      <c r="E19" s="116">
        <v>0</v>
      </c>
      <c r="F19" s="193">
        <v>2847</v>
      </c>
      <c r="G19" s="193">
        <v>75</v>
      </c>
      <c r="H19" s="116">
        <f t="shared" si="2"/>
        <v>10830</v>
      </c>
      <c r="I19" s="192">
        <v>24</v>
      </c>
    </row>
    <row r="20" spans="1:9" ht="15.75" customHeight="1" x14ac:dyDescent="0.2">
      <c r="A20" s="70" t="s">
        <v>274</v>
      </c>
      <c r="B20" s="83">
        <v>91652000764</v>
      </c>
      <c r="C20" s="83">
        <v>3111</v>
      </c>
      <c r="D20" s="116">
        <v>7451</v>
      </c>
      <c r="E20" s="116">
        <v>60</v>
      </c>
      <c r="F20" s="116">
        <v>2703</v>
      </c>
      <c r="G20" s="116">
        <v>89</v>
      </c>
      <c r="H20" s="116">
        <f t="shared" si="2"/>
        <v>10303</v>
      </c>
      <c r="I20" s="216">
        <v>23.25</v>
      </c>
    </row>
    <row r="21" spans="1:9" ht="15.75" customHeight="1" x14ac:dyDescent="0.2">
      <c r="A21" s="70" t="s">
        <v>275</v>
      </c>
      <c r="B21" s="83">
        <v>91652000761</v>
      </c>
      <c r="C21" s="83">
        <v>3111</v>
      </c>
      <c r="D21" s="116">
        <v>4881</v>
      </c>
      <c r="E21" s="116">
        <v>39</v>
      </c>
      <c r="F21" s="116">
        <v>1770</v>
      </c>
      <c r="G21" s="116">
        <v>44</v>
      </c>
      <c r="H21" s="116">
        <f t="shared" si="2"/>
        <v>6734</v>
      </c>
      <c r="I21" s="220">
        <v>14.78</v>
      </c>
    </row>
    <row r="22" spans="1:9" ht="15.75" customHeight="1" thickBot="1" x14ac:dyDescent="0.25">
      <c r="A22" s="84" t="s">
        <v>276</v>
      </c>
      <c r="B22" s="90">
        <v>91652000766</v>
      </c>
      <c r="C22" s="90">
        <v>3111</v>
      </c>
      <c r="D22" s="116">
        <v>7048</v>
      </c>
      <c r="E22" s="117">
        <v>0</v>
      </c>
      <c r="F22" s="117">
        <v>2537</v>
      </c>
      <c r="G22" s="117">
        <v>69</v>
      </c>
      <c r="H22" s="117">
        <f t="shared" si="2"/>
        <v>9654</v>
      </c>
      <c r="I22" s="221">
        <v>22</v>
      </c>
    </row>
    <row r="23" spans="1:9" ht="19.5" customHeight="1" thickBot="1" x14ac:dyDescent="0.25">
      <c r="A23" s="87" t="s">
        <v>202</v>
      </c>
      <c r="B23" s="74"/>
      <c r="C23" s="88"/>
      <c r="D23" s="194">
        <f t="shared" ref="D23:I23" si="3">SUM(D16:D22)</f>
        <v>51124</v>
      </c>
      <c r="E23" s="194">
        <f t="shared" si="3"/>
        <v>119</v>
      </c>
      <c r="F23" s="194">
        <f t="shared" si="3"/>
        <v>18445</v>
      </c>
      <c r="G23" s="194">
        <f t="shared" si="3"/>
        <v>494</v>
      </c>
      <c r="H23" s="194">
        <f t="shared" si="3"/>
        <v>70182</v>
      </c>
      <c r="I23" s="218">
        <f t="shared" si="3"/>
        <v>157.10999999999999</v>
      </c>
    </row>
    <row r="24" spans="1:9" ht="19.5" customHeight="1" x14ac:dyDescent="0.2">
      <c r="A24" s="77" t="s">
        <v>398</v>
      </c>
      <c r="B24" s="89"/>
      <c r="C24" s="89"/>
      <c r="D24" s="195"/>
      <c r="E24" s="195"/>
      <c r="F24" s="195"/>
      <c r="G24" s="195"/>
      <c r="H24" s="195"/>
      <c r="I24" s="219"/>
    </row>
    <row r="25" spans="1:9" ht="15.75" customHeight="1" x14ac:dyDescent="0.2">
      <c r="A25" s="70" t="s">
        <v>492</v>
      </c>
      <c r="B25" s="83">
        <v>91652000774</v>
      </c>
      <c r="C25" s="83">
        <v>3111</v>
      </c>
      <c r="D25" s="116">
        <v>7367</v>
      </c>
      <c r="E25" s="116">
        <v>0</v>
      </c>
      <c r="F25" s="116">
        <v>2652</v>
      </c>
      <c r="G25" s="116">
        <v>82</v>
      </c>
      <c r="H25" s="116">
        <f t="shared" ref="H25:H37" si="4">D25+E25+F25+G25</f>
        <v>10101</v>
      </c>
      <c r="I25" s="220">
        <v>21.68</v>
      </c>
    </row>
    <row r="26" spans="1:9" ht="15.75" customHeight="1" x14ac:dyDescent="0.2">
      <c r="A26" s="70" t="s">
        <v>277</v>
      </c>
      <c r="B26" s="83">
        <v>91652000782</v>
      </c>
      <c r="C26" s="83">
        <v>3111</v>
      </c>
      <c r="D26" s="116">
        <v>5249</v>
      </c>
      <c r="E26" s="116">
        <v>0</v>
      </c>
      <c r="F26" s="116">
        <v>1890</v>
      </c>
      <c r="G26" s="116">
        <v>57</v>
      </c>
      <c r="H26" s="116">
        <f t="shared" si="4"/>
        <v>7196</v>
      </c>
      <c r="I26" s="220">
        <v>16.510000000000002</v>
      </c>
    </row>
    <row r="27" spans="1:9" ht="15.75" customHeight="1" x14ac:dyDescent="0.2">
      <c r="A27" s="70" t="s">
        <v>278</v>
      </c>
      <c r="B27" s="83">
        <v>91652000780</v>
      </c>
      <c r="C27" s="83">
        <v>3111</v>
      </c>
      <c r="D27" s="116">
        <v>4419</v>
      </c>
      <c r="E27" s="116">
        <v>0</v>
      </c>
      <c r="F27" s="116">
        <v>1591</v>
      </c>
      <c r="G27" s="116">
        <v>47</v>
      </c>
      <c r="H27" s="116">
        <f t="shared" si="4"/>
        <v>6057</v>
      </c>
      <c r="I27" s="220">
        <v>14.06</v>
      </c>
    </row>
    <row r="28" spans="1:9" ht="15.75" customHeight="1" x14ac:dyDescent="0.2">
      <c r="A28" s="70" t="s">
        <v>351</v>
      </c>
      <c r="B28" s="83">
        <v>91652000773</v>
      </c>
      <c r="C28" s="83">
        <v>3111</v>
      </c>
      <c r="D28" s="116">
        <v>3815</v>
      </c>
      <c r="E28" s="116">
        <v>0</v>
      </c>
      <c r="F28" s="116">
        <v>1374</v>
      </c>
      <c r="G28" s="116">
        <v>35</v>
      </c>
      <c r="H28" s="116">
        <f t="shared" si="4"/>
        <v>5224</v>
      </c>
      <c r="I28" s="220">
        <v>12.03</v>
      </c>
    </row>
    <row r="29" spans="1:9" ht="15.75" customHeight="1" x14ac:dyDescent="0.2">
      <c r="A29" s="70" t="s">
        <v>279</v>
      </c>
      <c r="B29" s="83">
        <v>91652000770</v>
      </c>
      <c r="C29" s="83">
        <v>3111</v>
      </c>
      <c r="D29" s="116">
        <v>7243</v>
      </c>
      <c r="E29" s="116">
        <v>0</v>
      </c>
      <c r="F29" s="116">
        <v>2607</v>
      </c>
      <c r="G29" s="116">
        <v>80</v>
      </c>
      <c r="H29" s="116">
        <f t="shared" si="4"/>
        <v>9930</v>
      </c>
      <c r="I29" s="220">
        <v>21.29</v>
      </c>
    </row>
    <row r="30" spans="1:9" ht="15.75" customHeight="1" x14ac:dyDescent="0.2">
      <c r="A30" s="70" t="s">
        <v>280</v>
      </c>
      <c r="B30" s="83">
        <v>91652000772</v>
      </c>
      <c r="C30" s="83">
        <v>3111</v>
      </c>
      <c r="D30" s="116">
        <v>4419</v>
      </c>
      <c r="E30" s="116">
        <v>0</v>
      </c>
      <c r="F30" s="116">
        <v>1591</v>
      </c>
      <c r="G30" s="116">
        <v>47</v>
      </c>
      <c r="H30" s="116">
        <f t="shared" si="4"/>
        <v>6057</v>
      </c>
      <c r="I30" s="220">
        <v>14.56</v>
      </c>
    </row>
    <row r="31" spans="1:9" ht="15.75" customHeight="1" x14ac:dyDescent="0.2">
      <c r="A31" s="70" t="s">
        <v>468</v>
      </c>
      <c r="B31" s="83">
        <v>91652000769</v>
      </c>
      <c r="C31" s="83">
        <v>3111</v>
      </c>
      <c r="D31" s="116">
        <v>4430</v>
      </c>
      <c r="E31" s="116">
        <v>0</v>
      </c>
      <c r="F31" s="116">
        <v>1595</v>
      </c>
      <c r="G31" s="116">
        <v>42</v>
      </c>
      <c r="H31" s="116">
        <f t="shared" si="4"/>
        <v>6067</v>
      </c>
      <c r="I31" s="220">
        <v>14.28</v>
      </c>
    </row>
    <row r="32" spans="1:9" ht="15.75" customHeight="1" x14ac:dyDescent="0.2">
      <c r="A32" s="70" t="s">
        <v>493</v>
      </c>
      <c r="B32" s="83">
        <v>91652000775</v>
      </c>
      <c r="C32" s="83">
        <v>3111</v>
      </c>
      <c r="D32" s="116">
        <v>7808</v>
      </c>
      <c r="E32" s="116">
        <v>0</v>
      </c>
      <c r="F32" s="116">
        <v>2811</v>
      </c>
      <c r="G32" s="116">
        <v>83</v>
      </c>
      <c r="H32" s="116">
        <f t="shared" si="4"/>
        <v>10702</v>
      </c>
      <c r="I32" s="220">
        <v>25.21</v>
      </c>
    </row>
    <row r="33" spans="1:9" ht="15.75" customHeight="1" x14ac:dyDescent="0.2">
      <c r="A33" s="70" t="s">
        <v>281</v>
      </c>
      <c r="B33" s="83">
        <v>91652000768</v>
      </c>
      <c r="C33" s="83">
        <v>3111</v>
      </c>
      <c r="D33" s="116">
        <v>5367</v>
      </c>
      <c r="E33" s="116">
        <v>5</v>
      </c>
      <c r="F33" s="116">
        <v>1934</v>
      </c>
      <c r="G33" s="116">
        <v>29</v>
      </c>
      <c r="H33" s="116">
        <f t="shared" si="4"/>
        <v>7335</v>
      </c>
      <c r="I33" s="220">
        <v>15.92</v>
      </c>
    </row>
    <row r="34" spans="1:9" ht="15.75" customHeight="1" x14ac:dyDescent="0.2">
      <c r="A34" s="70" t="s">
        <v>352</v>
      </c>
      <c r="B34" s="83">
        <v>91652000771</v>
      </c>
      <c r="C34" s="83">
        <v>3111</v>
      </c>
      <c r="D34" s="116">
        <v>3832</v>
      </c>
      <c r="E34" s="116">
        <v>0</v>
      </c>
      <c r="F34" s="116">
        <v>1380</v>
      </c>
      <c r="G34" s="116">
        <v>35</v>
      </c>
      <c r="H34" s="116">
        <f t="shared" si="4"/>
        <v>5247</v>
      </c>
      <c r="I34" s="220">
        <v>12.14</v>
      </c>
    </row>
    <row r="35" spans="1:9" ht="15.75" customHeight="1" x14ac:dyDescent="0.2">
      <c r="A35" s="70" t="s">
        <v>282</v>
      </c>
      <c r="B35" s="83">
        <v>91652000778</v>
      </c>
      <c r="C35" s="83">
        <v>3111</v>
      </c>
      <c r="D35" s="116">
        <v>4910</v>
      </c>
      <c r="E35" s="116">
        <v>10</v>
      </c>
      <c r="F35" s="116">
        <v>1771</v>
      </c>
      <c r="G35" s="116">
        <v>50</v>
      </c>
      <c r="H35" s="116">
        <f t="shared" si="4"/>
        <v>6741</v>
      </c>
      <c r="I35" s="220">
        <v>16.45</v>
      </c>
    </row>
    <row r="36" spans="1:9" ht="15.75" customHeight="1" x14ac:dyDescent="0.2">
      <c r="A36" s="70" t="s">
        <v>283</v>
      </c>
      <c r="B36" s="83">
        <v>91652000776</v>
      </c>
      <c r="C36" s="83">
        <v>3111</v>
      </c>
      <c r="D36" s="116">
        <v>6670</v>
      </c>
      <c r="E36" s="116">
        <v>0</v>
      </c>
      <c r="F36" s="116">
        <v>2401</v>
      </c>
      <c r="G36" s="116">
        <v>74</v>
      </c>
      <c r="H36" s="116">
        <f t="shared" si="4"/>
        <v>9145</v>
      </c>
      <c r="I36" s="220">
        <v>21.5</v>
      </c>
    </row>
    <row r="37" spans="1:9" ht="13.5" thickBot="1" x14ac:dyDescent="0.25">
      <c r="A37" s="84" t="s">
        <v>284</v>
      </c>
      <c r="B37" s="90">
        <v>91652000777</v>
      </c>
      <c r="C37" s="90">
        <v>3111</v>
      </c>
      <c r="D37" s="116">
        <v>6584</v>
      </c>
      <c r="E37" s="117">
        <v>0</v>
      </c>
      <c r="F37" s="117">
        <v>2370</v>
      </c>
      <c r="G37" s="117">
        <v>73</v>
      </c>
      <c r="H37" s="117">
        <f t="shared" si="4"/>
        <v>9027</v>
      </c>
      <c r="I37" s="222">
        <v>20.23</v>
      </c>
    </row>
    <row r="38" spans="1:9" ht="19.5" customHeight="1" thickBot="1" x14ac:dyDescent="0.25">
      <c r="A38" s="87" t="s">
        <v>260</v>
      </c>
      <c r="B38" s="74"/>
      <c r="C38" s="88"/>
      <c r="D38" s="196">
        <f t="shared" ref="D38:I38" si="5">SUM(D25:D37)</f>
        <v>72113</v>
      </c>
      <c r="E38" s="196">
        <f t="shared" si="5"/>
        <v>15</v>
      </c>
      <c r="F38" s="196">
        <f t="shared" si="5"/>
        <v>25967</v>
      </c>
      <c r="G38" s="196">
        <f t="shared" si="5"/>
        <v>734</v>
      </c>
      <c r="H38" s="196">
        <f t="shared" si="5"/>
        <v>98829</v>
      </c>
      <c r="I38" s="223">
        <f t="shared" si="5"/>
        <v>225.85999999999999</v>
      </c>
    </row>
    <row r="39" spans="1:9" ht="19.5" customHeight="1" x14ac:dyDescent="0.2">
      <c r="A39" s="91" t="s">
        <v>203</v>
      </c>
      <c r="B39" s="92"/>
      <c r="C39" s="92"/>
      <c r="D39" s="197"/>
      <c r="E39" s="197"/>
      <c r="F39" s="197"/>
      <c r="G39" s="197"/>
      <c r="H39" s="197"/>
      <c r="I39" s="224"/>
    </row>
    <row r="40" spans="1:9" ht="15.75" customHeight="1" x14ac:dyDescent="0.2">
      <c r="A40" s="93" t="s">
        <v>285</v>
      </c>
      <c r="B40" s="94">
        <v>91652000788</v>
      </c>
      <c r="C40" s="94">
        <v>3111</v>
      </c>
      <c r="D40" s="116">
        <v>14263</v>
      </c>
      <c r="E40" s="116">
        <v>20</v>
      </c>
      <c r="F40" s="116">
        <v>5142</v>
      </c>
      <c r="G40" s="116">
        <v>153</v>
      </c>
      <c r="H40" s="116">
        <f t="shared" ref="H40:H58" si="6">D40+E40+F40+G40</f>
        <v>19578</v>
      </c>
      <c r="I40" s="191">
        <v>43.9</v>
      </c>
    </row>
    <row r="41" spans="1:9" ht="15.75" customHeight="1" x14ac:dyDescent="0.2">
      <c r="A41" s="70" t="s">
        <v>469</v>
      </c>
      <c r="B41" s="83">
        <v>91652000783</v>
      </c>
      <c r="C41" s="83">
        <v>3111</v>
      </c>
      <c r="D41" s="116">
        <v>12525</v>
      </c>
      <c r="E41" s="116">
        <v>20</v>
      </c>
      <c r="F41" s="116">
        <v>4516</v>
      </c>
      <c r="G41" s="116">
        <v>128</v>
      </c>
      <c r="H41" s="116">
        <f t="shared" si="6"/>
        <v>17189</v>
      </c>
      <c r="I41" s="191">
        <v>38.6</v>
      </c>
    </row>
    <row r="42" spans="1:9" ht="15.75" customHeight="1" x14ac:dyDescent="0.2">
      <c r="A42" s="70" t="s">
        <v>286</v>
      </c>
      <c r="B42" s="83">
        <v>91652000790</v>
      </c>
      <c r="C42" s="83">
        <v>3111</v>
      </c>
      <c r="D42" s="116">
        <v>4747</v>
      </c>
      <c r="E42" s="116">
        <v>0</v>
      </c>
      <c r="F42" s="116">
        <v>1709</v>
      </c>
      <c r="G42" s="116">
        <v>49</v>
      </c>
      <c r="H42" s="116">
        <f t="shared" si="6"/>
        <v>6505</v>
      </c>
      <c r="I42" s="191">
        <v>14.79</v>
      </c>
    </row>
    <row r="43" spans="1:9" ht="15.75" customHeight="1" x14ac:dyDescent="0.2">
      <c r="A43" s="70" t="s">
        <v>555</v>
      </c>
      <c r="B43" s="83">
        <v>91652000794</v>
      </c>
      <c r="C43" s="83">
        <v>3111</v>
      </c>
      <c r="D43" s="116">
        <v>7543</v>
      </c>
      <c r="E43" s="116">
        <v>0</v>
      </c>
      <c r="F43" s="116">
        <v>2716</v>
      </c>
      <c r="G43" s="116">
        <v>79</v>
      </c>
      <c r="H43" s="116">
        <f t="shared" si="6"/>
        <v>10338</v>
      </c>
      <c r="I43" s="191">
        <v>21.5</v>
      </c>
    </row>
    <row r="44" spans="1:9" ht="15.75" customHeight="1" x14ac:dyDescent="0.2">
      <c r="A44" s="70" t="s">
        <v>287</v>
      </c>
      <c r="B44" s="83">
        <v>91652000800</v>
      </c>
      <c r="C44" s="83">
        <v>3111</v>
      </c>
      <c r="D44" s="116">
        <v>7324</v>
      </c>
      <c r="E44" s="116">
        <v>8</v>
      </c>
      <c r="F44" s="116">
        <v>2639</v>
      </c>
      <c r="G44" s="116">
        <v>79</v>
      </c>
      <c r="H44" s="116">
        <f t="shared" si="6"/>
        <v>10050</v>
      </c>
      <c r="I44" s="191">
        <v>22.74</v>
      </c>
    </row>
    <row r="45" spans="1:9" ht="15.75" customHeight="1" x14ac:dyDescent="0.2">
      <c r="A45" s="70" t="s">
        <v>288</v>
      </c>
      <c r="B45" s="83">
        <v>91652000799</v>
      </c>
      <c r="C45" s="83">
        <v>3111</v>
      </c>
      <c r="D45" s="116">
        <v>4865</v>
      </c>
      <c r="E45" s="116">
        <v>30</v>
      </c>
      <c r="F45" s="116">
        <v>1762</v>
      </c>
      <c r="G45" s="116">
        <v>53</v>
      </c>
      <c r="H45" s="116">
        <f t="shared" si="6"/>
        <v>6710</v>
      </c>
      <c r="I45" s="191">
        <v>15.1</v>
      </c>
    </row>
    <row r="46" spans="1:9" ht="15.75" customHeight="1" x14ac:dyDescent="0.2">
      <c r="A46" s="70" t="s">
        <v>289</v>
      </c>
      <c r="B46" s="83">
        <v>91652000796</v>
      </c>
      <c r="C46" s="83">
        <v>3111</v>
      </c>
      <c r="D46" s="116">
        <v>5357</v>
      </c>
      <c r="E46" s="116">
        <v>0</v>
      </c>
      <c r="F46" s="116">
        <v>1929</v>
      </c>
      <c r="G46" s="116">
        <v>51</v>
      </c>
      <c r="H46" s="116">
        <f t="shared" si="6"/>
        <v>7337</v>
      </c>
      <c r="I46" s="191">
        <v>16.5</v>
      </c>
    </row>
    <row r="47" spans="1:9" ht="15.75" customHeight="1" x14ac:dyDescent="0.2">
      <c r="A47" s="70" t="s">
        <v>539</v>
      </c>
      <c r="B47" s="83">
        <v>91652000795</v>
      </c>
      <c r="C47" s="83">
        <v>3111</v>
      </c>
      <c r="D47" s="116">
        <v>5027</v>
      </c>
      <c r="E47" s="116">
        <v>8</v>
      </c>
      <c r="F47" s="116">
        <v>1813</v>
      </c>
      <c r="G47" s="116">
        <v>50</v>
      </c>
      <c r="H47" s="116">
        <f t="shared" si="6"/>
        <v>6898</v>
      </c>
      <c r="I47" s="191">
        <v>15.7</v>
      </c>
    </row>
    <row r="48" spans="1:9" ht="15.75" customHeight="1" x14ac:dyDescent="0.2">
      <c r="A48" s="70" t="s">
        <v>290</v>
      </c>
      <c r="B48" s="83">
        <v>91652000784</v>
      </c>
      <c r="C48" s="83">
        <v>3111</v>
      </c>
      <c r="D48" s="116">
        <v>3697</v>
      </c>
      <c r="E48" s="116">
        <v>10</v>
      </c>
      <c r="F48" s="116">
        <v>1333</v>
      </c>
      <c r="G48" s="116">
        <v>40</v>
      </c>
      <c r="H48" s="116">
        <f t="shared" si="6"/>
        <v>5080</v>
      </c>
      <c r="I48" s="191">
        <v>11.2</v>
      </c>
    </row>
    <row r="49" spans="1:9" ht="15.75" customHeight="1" x14ac:dyDescent="0.2">
      <c r="A49" s="70" t="s">
        <v>573</v>
      </c>
      <c r="B49" s="83">
        <v>91652000793</v>
      </c>
      <c r="C49" s="83">
        <v>3111</v>
      </c>
      <c r="D49" s="198">
        <v>4897</v>
      </c>
      <c r="E49" s="198">
        <v>0</v>
      </c>
      <c r="F49" s="198">
        <v>1763</v>
      </c>
      <c r="G49" s="198">
        <v>52</v>
      </c>
      <c r="H49" s="116">
        <f t="shared" si="6"/>
        <v>6712</v>
      </c>
      <c r="I49" s="191">
        <v>13.9</v>
      </c>
    </row>
    <row r="50" spans="1:9" ht="15.75" customHeight="1" x14ac:dyDescent="0.2">
      <c r="A50" s="70" t="s">
        <v>291</v>
      </c>
      <c r="B50" s="83">
        <v>91652000787</v>
      </c>
      <c r="C50" s="83">
        <v>3111</v>
      </c>
      <c r="D50" s="116">
        <v>5143</v>
      </c>
      <c r="E50" s="116">
        <v>10</v>
      </c>
      <c r="F50" s="116">
        <v>1855</v>
      </c>
      <c r="G50" s="116">
        <v>51</v>
      </c>
      <c r="H50" s="116">
        <f t="shared" si="6"/>
        <v>7059</v>
      </c>
      <c r="I50" s="220">
        <v>15.8</v>
      </c>
    </row>
    <row r="51" spans="1:9" ht="15.75" customHeight="1" x14ac:dyDescent="0.2">
      <c r="A51" s="70" t="s">
        <v>292</v>
      </c>
      <c r="B51" s="83">
        <v>91652000803</v>
      </c>
      <c r="C51" s="83">
        <v>3111</v>
      </c>
      <c r="D51" s="116">
        <v>6122</v>
      </c>
      <c r="E51" s="116">
        <v>0</v>
      </c>
      <c r="F51" s="116">
        <v>2204</v>
      </c>
      <c r="G51" s="116">
        <v>61</v>
      </c>
      <c r="H51" s="116">
        <f t="shared" si="6"/>
        <v>8387</v>
      </c>
      <c r="I51" s="191">
        <v>17.2</v>
      </c>
    </row>
    <row r="52" spans="1:9" ht="15.75" customHeight="1" x14ac:dyDescent="0.2">
      <c r="A52" s="70" t="s">
        <v>293</v>
      </c>
      <c r="B52" s="83">
        <v>91652000804</v>
      </c>
      <c r="C52" s="83">
        <v>3111</v>
      </c>
      <c r="D52" s="116">
        <v>8102</v>
      </c>
      <c r="E52" s="116">
        <v>20</v>
      </c>
      <c r="F52" s="116">
        <v>2924</v>
      </c>
      <c r="G52" s="116">
        <v>77</v>
      </c>
      <c r="H52" s="116">
        <f t="shared" si="6"/>
        <v>11123</v>
      </c>
      <c r="I52" s="191">
        <v>25.26</v>
      </c>
    </row>
    <row r="53" spans="1:9" ht="15.75" customHeight="1" x14ac:dyDescent="0.2">
      <c r="A53" s="70" t="s">
        <v>294</v>
      </c>
      <c r="B53" s="83">
        <v>91652000808</v>
      </c>
      <c r="C53" s="83">
        <v>3111</v>
      </c>
      <c r="D53" s="116">
        <v>4897</v>
      </c>
      <c r="E53" s="116">
        <v>0</v>
      </c>
      <c r="F53" s="116">
        <v>1763</v>
      </c>
      <c r="G53" s="116">
        <v>53</v>
      </c>
      <c r="H53" s="116">
        <f t="shared" si="6"/>
        <v>6713</v>
      </c>
      <c r="I53" s="191">
        <v>15</v>
      </c>
    </row>
    <row r="54" spans="1:9" ht="15.75" customHeight="1" x14ac:dyDescent="0.2">
      <c r="A54" s="70" t="s">
        <v>470</v>
      </c>
      <c r="B54" s="83">
        <v>91652000809</v>
      </c>
      <c r="C54" s="83">
        <v>3111</v>
      </c>
      <c r="D54" s="116">
        <v>17731</v>
      </c>
      <c r="E54" s="116">
        <v>32</v>
      </c>
      <c r="F54" s="116">
        <v>6394</v>
      </c>
      <c r="G54" s="116">
        <v>191</v>
      </c>
      <c r="H54" s="116">
        <f t="shared" si="6"/>
        <v>24348</v>
      </c>
      <c r="I54" s="191">
        <v>50</v>
      </c>
    </row>
    <row r="55" spans="1:9" ht="15.75" customHeight="1" x14ac:dyDescent="0.2">
      <c r="A55" s="70" t="s">
        <v>295</v>
      </c>
      <c r="B55" s="83">
        <v>91652000810</v>
      </c>
      <c r="C55" s="83">
        <v>3111</v>
      </c>
      <c r="D55" s="116">
        <v>4901</v>
      </c>
      <c r="E55" s="116">
        <v>0</v>
      </c>
      <c r="F55" s="116">
        <v>1764</v>
      </c>
      <c r="G55" s="116">
        <v>53</v>
      </c>
      <c r="H55" s="116">
        <f t="shared" si="6"/>
        <v>6718</v>
      </c>
      <c r="I55" s="191">
        <v>14.5</v>
      </c>
    </row>
    <row r="56" spans="1:9" ht="15.75" customHeight="1" x14ac:dyDescent="0.2">
      <c r="A56" s="70" t="s">
        <v>471</v>
      </c>
      <c r="B56" s="83">
        <v>91652000811</v>
      </c>
      <c r="C56" s="83">
        <v>3111</v>
      </c>
      <c r="D56" s="116">
        <v>11295</v>
      </c>
      <c r="E56" s="116">
        <v>25</v>
      </c>
      <c r="F56" s="116">
        <v>4075</v>
      </c>
      <c r="G56" s="116">
        <v>121</v>
      </c>
      <c r="H56" s="116">
        <f t="shared" si="6"/>
        <v>15516</v>
      </c>
      <c r="I56" s="220">
        <v>34.299999999999997</v>
      </c>
    </row>
    <row r="57" spans="1:9" ht="15.75" customHeight="1" x14ac:dyDescent="0.2">
      <c r="A57" s="70" t="s">
        <v>296</v>
      </c>
      <c r="B57" s="83">
        <v>91652000814</v>
      </c>
      <c r="C57" s="83">
        <v>3111</v>
      </c>
      <c r="D57" s="116">
        <v>3739</v>
      </c>
      <c r="E57" s="116">
        <v>40</v>
      </c>
      <c r="F57" s="116">
        <v>1360</v>
      </c>
      <c r="G57" s="116">
        <v>40</v>
      </c>
      <c r="H57" s="116">
        <f t="shared" si="6"/>
        <v>5179</v>
      </c>
      <c r="I57" s="220">
        <v>11.3</v>
      </c>
    </row>
    <row r="58" spans="1:9" ht="15.75" customHeight="1" x14ac:dyDescent="0.2">
      <c r="A58" s="70" t="s">
        <v>472</v>
      </c>
      <c r="B58" s="83">
        <v>91652000815</v>
      </c>
      <c r="C58" s="83">
        <v>3111</v>
      </c>
      <c r="D58" s="116">
        <v>7781</v>
      </c>
      <c r="E58" s="116">
        <v>20</v>
      </c>
      <c r="F58" s="116">
        <v>2808</v>
      </c>
      <c r="G58" s="116">
        <v>76</v>
      </c>
      <c r="H58" s="116">
        <f t="shared" si="6"/>
        <v>10685</v>
      </c>
      <c r="I58" s="220">
        <v>22.5</v>
      </c>
    </row>
    <row r="59" spans="1:9" ht="19.5" customHeight="1" x14ac:dyDescent="0.2">
      <c r="A59" s="95" t="s">
        <v>54</v>
      </c>
      <c r="B59" s="96"/>
      <c r="C59" s="96"/>
      <c r="D59" s="199"/>
      <c r="E59" s="200"/>
      <c r="F59" s="200"/>
      <c r="G59" s="200"/>
      <c r="H59" s="200"/>
      <c r="I59" s="225"/>
    </row>
    <row r="60" spans="1:9" ht="15.75" customHeight="1" thickBot="1" x14ac:dyDescent="0.25">
      <c r="A60" s="97" t="s">
        <v>353</v>
      </c>
      <c r="B60" s="90">
        <v>91652001314</v>
      </c>
      <c r="C60" s="98">
        <v>3111</v>
      </c>
      <c r="D60" s="201">
        <v>9586</v>
      </c>
      <c r="E60" s="201">
        <v>0</v>
      </c>
      <c r="F60" s="201">
        <v>3451</v>
      </c>
      <c r="G60" s="201">
        <v>103</v>
      </c>
      <c r="H60" s="201">
        <f t="shared" ref="H60" si="7">D60+E60+F60+G60</f>
        <v>13140</v>
      </c>
      <c r="I60" s="221">
        <v>26.68</v>
      </c>
    </row>
    <row r="61" spans="1:9" ht="19.5" customHeight="1" thickBot="1" x14ac:dyDescent="0.25">
      <c r="A61" s="87" t="s">
        <v>326</v>
      </c>
      <c r="B61" s="74"/>
      <c r="C61" s="88"/>
      <c r="D61" s="194">
        <f t="shared" ref="D61:I61" si="8">SUM(D40:D60)</f>
        <v>149542</v>
      </c>
      <c r="E61" s="194">
        <f t="shared" si="8"/>
        <v>243</v>
      </c>
      <c r="F61" s="194">
        <f t="shared" si="8"/>
        <v>53920</v>
      </c>
      <c r="G61" s="194">
        <f t="shared" si="8"/>
        <v>1560</v>
      </c>
      <c r="H61" s="194">
        <f t="shared" si="8"/>
        <v>205265</v>
      </c>
      <c r="I61" s="218">
        <f t="shared" si="8"/>
        <v>446.47</v>
      </c>
    </row>
    <row r="62" spans="1:9" ht="19.5" customHeight="1" x14ac:dyDescent="0.2">
      <c r="A62" s="91" t="s">
        <v>204</v>
      </c>
      <c r="B62" s="92"/>
      <c r="C62" s="92"/>
      <c r="D62" s="197"/>
      <c r="E62" s="197"/>
      <c r="F62" s="197"/>
      <c r="G62" s="197"/>
      <c r="H62" s="197"/>
      <c r="I62" s="224"/>
    </row>
    <row r="63" spans="1:9" ht="15.75" customHeight="1" x14ac:dyDescent="0.2">
      <c r="A63" s="93" t="s">
        <v>297</v>
      </c>
      <c r="B63" s="94">
        <v>91652000827</v>
      </c>
      <c r="C63" s="83">
        <v>3111</v>
      </c>
      <c r="D63" s="202">
        <v>6542</v>
      </c>
      <c r="E63" s="202">
        <v>0</v>
      </c>
      <c r="F63" s="202">
        <v>2355</v>
      </c>
      <c r="G63" s="202">
        <v>65</v>
      </c>
      <c r="H63" s="116">
        <f t="shared" ref="H63:H75" si="9">D63+E63+F63+G63</f>
        <v>8962</v>
      </c>
      <c r="I63" s="215">
        <v>20.170000000000002</v>
      </c>
    </row>
    <row r="64" spans="1:9" ht="15.75" customHeight="1" x14ac:dyDescent="0.2">
      <c r="A64" s="70" t="s">
        <v>354</v>
      </c>
      <c r="B64" s="83">
        <v>91652000831</v>
      </c>
      <c r="C64" s="83">
        <v>3111</v>
      </c>
      <c r="D64" s="203">
        <v>3778</v>
      </c>
      <c r="E64" s="203">
        <v>0</v>
      </c>
      <c r="F64" s="203">
        <v>1360</v>
      </c>
      <c r="G64" s="203">
        <v>40</v>
      </c>
      <c r="H64" s="116">
        <f t="shared" si="9"/>
        <v>5178</v>
      </c>
      <c r="I64" s="216">
        <v>11.61</v>
      </c>
    </row>
    <row r="65" spans="1:9" ht="15.75" customHeight="1" x14ac:dyDescent="0.2">
      <c r="A65" s="70" t="s">
        <v>355</v>
      </c>
      <c r="B65" s="83">
        <v>91652000829</v>
      </c>
      <c r="C65" s="83">
        <v>3111</v>
      </c>
      <c r="D65" s="203">
        <v>3337</v>
      </c>
      <c r="E65" s="203">
        <v>0</v>
      </c>
      <c r="F65" s="203">
        <v>1201</v>
      </c>
      <c r="G65" s="203">
        <v>34</v>
      </c>
      <c r="H65" s="116">
        <f t="shared" si="9"/>
        <v>4572</v>
      </c>
      <c r="I65" s="216">
        <v>10.27</v>
      </c>
    </row>
    <row r="66" spans="1:9" ht="15.75" customHeight="1" x14ac:dyDescent="0.2">
      <c r="A66" s="70" t="s">
        <v>298</v>
      </c>
      <c r="B66" s="83">
        <v>91652000828</v>
      </c>
      <c r="C66" s="83">
        <v>3111</v>
      </c>
      <c r="D66" s="203">
        <v>4779</v>
      </c>
      <c r="E66" s="203">
        <v>0</v>
      </c>
      <c r="F66" s="203">
        <v>1720</v>
      </c>
      <c r="G66" s="203">
        <v>51</v>
      </c>
      <c r="H66" s="116">
        <f t="shared" si="9"/>
        <v>6550</v>
      </c>
      <c r="I66" s="216">
        <v>13.66</v>
      </c>
    </row>
    <row r="67" spans="1:9" ht="15.75" customHeight="1" x14ac:dyDescent="0.2">
      <c r="A67" s="70" t="s">
        <v>299</v>
      </c>
      <c r="B67" s="83">
        <v>91652000816</v>
      </c>
      <c r="C67" s="83">
        <v>3111</v>
      </c>
      <c r="D67" s="203">
        <v>5604</v>
      </c>
      <c r="E67" s="203">
        <v>0</v>
      </c>
      <c r="F67" s="203">
        <v>2017</v>
      </c>
      <c r="G67" s="203">
        <v>51</v>
      </c>
      <c r="H67" s="116">
        <f t="shared" si="9"/>
        <v>7672</v>
      </c>
      <c r="I67" s="216">
        <v>17.41</v>
      </c>
    </row>
    <row r="68" spans="1:9" ht="15.75" customHeight="1" x14ac:dyDescent="0.2">
      <c r="A68" s="70" t="s">
        <v>300</v>
      </c>
      <c r="B68" s="83">
        <v>91652000819</v>
      </c>
      <c r="C68" s="83">
        <v>3111</v>
      </c>
      <c r="D68" s="203">
        <v>5440</v>
      </c>
      <c r="E68" s="203">
        <v>0</v>
      </c>
      <c r="F68" s="203">
        <v>1959</v>
      </c>
      <c r="G68" s="203">
        <v>51</v>
      </c>
      <c r="H68" s="116">
        <f t="shared" si="9"/>
        <v>7450</v>
      </c>
      <c r="I68" s="216">
        <v>16.96</v>
      </c>
    </row>
    <row r="69" spans="1:9" ht="15.75" customHeight="1" x14ac:dyDescent="0.2">
      <c r="A69" s="70" t="s">
        <v>301</v>
      </c>
      <c r="B69" s="83">
        <v>91652000820</v>
      </c>
      <c r="C69" s="83">
        <v>3111</v>
      </c>
      <c r="D69" s="203">
        <v>4568</v>
      </c>
      <c r="E69" s="203">
        <v>5</v>
      </c>
      <c r="F69" s="203">
        <v>1646</v>
      </c>
      <c r="G69" s="203">
        <v>49</v>
      </c>
      <c r="H69" s="116">
        <f t="shared" si="9"/>
        <v>6268</v>
      </c>
      <c r="I69" s="216">
        <v>14.02</v>
      </c>
    </row>
    <row r="70" spans="1:9" ht="15.75" customHeight="1" x14ac:dyDescent="0.2">
      <c r="A70" s="70" t="s">
        <v>302</v>
      </c>
      <c r="B70" s="83">
        <v>91652000830</v>
      </c>
      <c r="C70" s="83">
        <v>3111</v>
      </c>
      <c r="D70" s="203">
        <v>7492</v>
      </c>
      <c r="E70" s="203">
        <v>6</v>
      </c>
      <c r="F70" s="203">
        <v>2699</v>
      </c>
      <c r="G70" s="203">
        <v>78</v>
      </c>
      <c r="H70" s="116">
        <f t="shared" si="9"/>
        <v>10275</v>
      </c>
      <c r="I70" s="216">
        <v>24.7</v>
      </c>
    </row>
    <row r="71" spans="1:9" ht="15.75" customHeight="1" x14ac:dyDescent="0.2">
      <c r="A71" s="70" t="s">
        <v>303</v>
      </c>
      <c r="B71" s="83">
        <v>91652000818</v>
      </c>
      <c r="C71" s="83">
        <v>3111</v>
      </c>
      <c r="D71" s="203">
        <v>4682</v>
      </c>
      <c r="E71" s="203">
        <v>0</v>
      </c>
      <c r="F71" s="203">
        <v>1686</v>
      </c>
      <c r="G71" s="203">
        <v>50</v>
      </c>
      <c r="H71" s="116">
        <f t="shared" si="9"/>
        <v>6418</v>
      </c>
      <c r="I71" s="216">
        <v>14.34</v>
      </c>
    </row>
    <row r="72" spans="1:9" ht="15.75" customHeight="1" x14ac:dyDescent="0.2">
      <c r="A72" s="70" t="s">
        <v>304</v>
      </c>
      <c r="B72" s="83">
        <v>91652000822</v>
      </c>
      <c r="C72" s="83">
        <v>3111</v>
      </c>
      <c r="D72" s="203">
        <v>4494</v>
      </c>
      <c r="E72" s="203">
        <v>0</v>
      </c>
      <c r="F72" s="203">
        <v>1618</v>
      </c>
      <c r="G72" s="203">
        <v>48</v>
      </c>
      <c r="H72" s="116">
        <f t="shared" si="9"/>
        <v>6160</v>
      </c>
      <c r="I72" s="216">
        <v>13.79</v>
      </c>
    </row>
    <row r="73" spans="1:9" ht="15.75" customHeight="1" x14ac:dyDescent="0.2">
      <c r="A73" s="70" t="s">
        <v>305</v>
      </c>
      <c r="B73" s="83">
        <v>91652000821</v>
      </c>
      <c r="C73" s="83">
        <v>3111</v>
      </c>
      <c r="D73" s="203">
        <v>3659</v>
      </c>
      <c r="E73" s="203">
        <v>0</v>
      </c>
      <c r="F73" s="203">
        <v>1317</v>
      </c>
      <c r="G73" s="203">
        <v>38</v>
      </c>
      <c r="H73" s="116">
        <f t="shared" si="9"/>
        <v>5014</v>
      </c>
      <c r="I73" s="216">
        <v>10.25</v>
      </c>
    </row>
    <row r="74" spans="1:9" ht="25.5" x14ac:dyDescent="0.2">
      <c r="A74" s="70" t="s">
        <v>306</v>
      </c>
      <c r="B74" s="83">
        <v>91652000826</v>
      </c>
      <c r="C74" s="83">
        <v>3111</v>
      </c>
      <c r="D74" s="203">
        <v>11079</v>
      </c>
      <c r="E74" s="203">
        <v>10</v>
      </c>
      <c r="F74" s="203">
        <v>3992</v>
      </c>
      <c r="G74" s="203">
        <v>66</v>
      </c>
      <c r="H74" s="116">
        <f t="shared" si="9"/>
        <v>15147</v>
      </c>
      <c r="I74" s="216">
        <v>35.61</v>
      </c>
    </row>
    <row r="75" spans="1:9" ht="15.75" customHeight="1" thickBot="1" x14ac:dyDescent="0.25">
      <c r="A75" s="84" t="s">
        <v>307</v>
      </c>
      <c r="B75" s="90">
        <v>91652000832</v>
      </c>
      <c r="C75" s="86">
        <v>3111</v>
      </c>
      <c r="D75" s="203">
        <v>4803</v>
      </c>
      <c r="E75" s="204">
        <v>0</v>
      </c>
      <c r="F75" s="204">
        <v>1729</v>
      </c>
      <c r="G75" s="204">
        <v>54</v>
      </c>
      <c r="H75" s="117">
        <f t="shared" si="9"/>
        <v>6586</v>
      </c>
      <c r="I75" s="226">
        <v>14.79</v>
      </c>
    </row>
    <row r="76" spans="1:9" ht="19.5" customHeight="1" thickBot="1" x14ac:dyDescent="0.25">
      <c r="A76" s="87" t="s">
        <v>205</v>
      </c>
      <c r="B76" s="74"/>
      <c r="C76" s="88"/>
      <c r="D76" s="194">
        <f t="shared" ref="D76:I76" si="10">SUM(D63:D75)</f>
        <v>70257</v>
      </c>
      <c r="E76" s="194">
        <f t="shared" si="10"/>
        <v>21</v>
      </c>
      <c r="F76" s="194">
        <f t="shared" si="10"/>
        <v>25299</v>
      </c>
      <c r="G76" s="194">
        <f t="shared" si="10"/>
        <v>675</v>
      </c>
      <c r="H76" s="194">
        <f t="shared" si="10"/>
        <v>96252</v>
      </c>
      <c r="I76" s="218">
        <f t="shared" si="10"/>
        <v>217.57999999999996</v>
      </c>
    </row>
    <row r="77" spans="1:9" ht="19.5" customHeight="1" x14ac:dyDescent="0.2">
      <c r="A77" s="91" t="s">
        <v>206</v>
      </c>
      <c r="B77" s="92"/>
      <c r="C77" s="92"/>
      <c r="D77" s="197"/>
      <c r="E77" s="197"/>
      <c r="F77" s="197"/>
      <c r="G77" s="197"/>
      <c r="H77" s="197"/>
      <c r="I77" s="224"/>
    </row>
    <row r="78" spans="1:9" ht="15.75" customHeight="1" x14ac:dyDescent="0.2">
      <c r="A78" s="93" t="s">
        <v>308</v>
      </c>
      <c r="B78" s="94">
        <v>91652000840</v>
      </c>
      <c r="C78" s="94">
        <v>3111</v>
      </c>
      <c r="D78" s="203">
        <v>8376</v>
      </c>
      <c r="E78" s="202">
        <v>30</v>
      </c>
      <c r="F78" s="202">
        <v>3026</v>
      </c>
      <c r="G78" s="202">
        <v>53</v>
      </c>
      <c r="H78" s="202">
        <f t="shared" ref="H78:H96" si="11">D78+E78+F78+G78</f>
        <v>11485</v>
      </c>
      <c r="I78" s="215">
        <v>25.16</v>
      </c>
    </row>
    <row r="79" spans="1:9" ht="15.75" customHeight="1" x14ac:dyDescent="0.2">
      <c r="A79" s="70" t="s">
        <v>309</v>
      </c>
      <c r="B79" s="83">
        <v>91652001205</v>
      </c>
      <c r="C79" s="83">
        <v>3111</v>
      </c>
      <c r="D79" s="203">
        <v>4842</v>
      </c>
      <c r="E79" s="203">
        <v>0</v>
      </c>
      <c r="F79" s="203">
        <v>1743</v>
      </c>
      <c r="G79" s="203">
        <v>50</v>
      </c>
      <c r="H79" s="203">
        <f t="shared" si="11"/>
        <v>6635</v>
      </c>
      <c r="I79" s="216">
        <v>14.91</v>
      </c>
    </row>
    <row r="80" spans="1:9" ht="15.75" customHeight="1" x14ac:dyDescent="0.2">
      <c r="A80" s="70" t="s">
        <v>495</v>
      </c>
      <c r="B80" s="83">
        <v>91652000834</v>
      </c>
      <c r="C80" s="83">
        <v>3111</v>
      </c>
      <c r="D80" s="203">
        <v>5769</v>
      </c>
      <c r="E80" s="203">
        <v>0</v>
      </c>
      <c r="F80" s="203">
        <v>2077</v>
      </c>
      <c r="G80" s="203">
        <v>54</v>
      </c>
      <c r="H80" s="203">
        <f t="shared" si="11"/>
        <v>7900</v>
      </c>
      <c r="I80" s="216">
        <v>17.88</v>
      </c>
    </row>
    <row r="81" spans="1:9" ht="15.75" customHeight="1" x14ac:dyDescent="0.2">
      <c r="A81" s="70" t="s">
        <v>496</v>
      </c>
      <c r="B81" s="83">
        <v>91652001207</v>
      </c>
      <c r="C81" s="83">
        <v>3111</v>
      </c>
      <c r="D81" s="203">
        <v>7443</v>
      </c>
      <c r="E81" s="203">
        <v>20</v>
      </c>
      <c r="F81" s="203">
        <v>2686</v>
      </c>
      <c r="G81" s="203">
        <v>79</v>
      </c>
      <c r="H81" s="203">
        <f t="shared" si="11"/>
        <v>10228</v>
      </c>
      <c r="I81" s="216">
        <v>22.98</v>
      </c>
    </row>
    <row r="82" spans="1:9" ht="15.75" customHeight="1" x14ac:dyDescent="0.2">
      <c r="A82" s="70" t="s">
        <v>356</v>
      </c>
      <c r="B82" s="83">
        <v>91652001208</v>
      </c>
      <c r="C82" s="83">
        <v>3111</v>
      </c>
      <c r="D82" s="203">
        <v>2341</v>
      </c>
      <c r="E82" s="203">
        <v>0</v>
      </c>
      <c r="F82" s="203">
        <v>843</v>
      </c>
      <c r="G82" s="203">
        <v>23</v>
      </c>
      <c r="H82" s="203">
        <f t="shared" si="11"/>
        <v>3207</v>
      </c>
      <c r="I82" s="216">
        <v>7.24</v>
      </c>
    </row>
    <row r="83" spans="1:9" ht="15.75" customHeight="1" x14ac:dyDescent="0.2">
      <c r="A83" s="70" t="s">
        <v>310</v>
      </c>
      <c r="B83" s="83">
        <v>91652000835</v>
      </c>
      <c r="C83" s="83">
        <v>3111</v>
      </c>
      <c r="D83" s="203">
        <v>5981</v>
      </c>
      <c r="E83" s="203">
        <v>30</v>
      </c>
      <c r="F83" s="203">
        <v>2163</v>
      </c>
      <c r="G83" s="203">
        <v>58</v>
      </c>
      <c r="H83" s="203">
        <f t="shared" si="11"/>
        <v>8232</v>
      </c>
      <c r="I83" s="216">
        <v>18.760000000000002</v>
      </c>
    </row>
    <row r="84" spans="1:9" ht="15.75" customHeight="1" x14ac:dyDescent="0.2">
      <c r="A84" s="70" t="s">
        <v>311</v>
      </c>
      <c r="B84" s="83">
        <v>91652000836</v>
      </c>
      <c r="C84" s="83">
        <v>3111</v>
      </c>
      <c r="D84" s="203">
        <v>4870</v>
      </c>
      <c r="E84" s="203">
        <v>6</v>
      </c>
      <c r="F84" s="203">
        <v>1755</v>
      </c>
      <c r="G84" s="203">
        <v>47</v>
      </c>
      <c r="H84" s="203">
        <f t="shared" si="11"/>
        <v>6678</v>
      </c>
      <c r="I84" s="216">
        <v>15.4</v>
      </c>
    </row>
    <row r="85" spans="1:9" ht="15.75" customHeight="1" x14ac:dyDescent="0.2">
      <c r="A85" s="70" t="s">
        <v>497</v>
      </c>
      <c r="B85" s="83">
        <v>91652001210</v>
      </c>
      <c r="C85" s="83">
        <v>3111</v>
      </c>
      <c r="D85" s="203">
        <v>4258</v>
      </c>
      <c r="E85" s="203">
        <v>0</v>
      </c>
      <c r="F85" s="203">
        <v>1533</v>
      </c>
      <c r="G85" s="203">
        <v>45</v>
      </c>
      <c r="H85" s="203">
        <f t="shared" si="11"/>
        <v>5836</v>
      </c>
      <c r="I85" s="216">
        <v>13.07</v>
      </c>
    </row>
    <row r="86" spans="1:9" ht="15.75" customHeight="1" x14ac:dyDescent="0.2">
      <c r="A86" s="70" t="s">
        <v>312</v>
      </c>
      <c r="B86" s="83">
        <v>91652001216</v>
      </c>
      <c r="C86" s="83">
        <v>3111</v>
      </c>
      <c r="D86" s="203">
        <v>6667</v>
      </c>
      <c r="E86" s="203">
        <v>23</v>
      </c>
      <c r="F86" s="203">
        <v>2408</v>
      </c>
      <c r="G86" s="203">
        <v>33</v>
      </c>
      <c r="H86" s="203">
        <f t="shared" si="11"/>
        <v>9131</v>
      </c>
      <c r="I86" s="216">
        <v>18.88</v>
      </c>
    </row>
    <row r="87" spans="1:9" ht="15.75" customHeight="1" x14ac:dyDescent="0.2">
      <c r="A87" s="70" t="s">
        <v>313</v>
      </c>
      <c r="B87" s="83">
        <v>91652000833</v>
      </c>
      <c r="C87" s="83">
        <v>3111</v>
      </c>
      <c r="D87" s="203">
        <v>4648</v>
      </c>
      <c r="E87" s="203">
        <v>0</v>
      </c>
      <c r="F87" s="203">
        <v>1673</v>
      </c>
      <c r="G87" s="203">
        <v>48</v>
      </c>
      <c r="H87" s="203">
        <f t="shared" si="11"/>
        <v>6369</v>
      </c>
      <c r="I87" s="216">
        <v>13.83</v>
      </c>
    </row>
    <row r="88" spans="1:9" ht="15.75" customHeight="1" x14ac:dyDescent="0.2">
      <c r="A88" s="70" t="s">
        <v>473</v>
      </c>
      <c r="B88" s="83">
        <v>91652001211</v>
      </c>
      <c r="C88" s="83">
        <v>3111</v>
      </c>
      <c r="D88" s="203">
        <v>5065</v>
      </c>
      <c r="E88" s="203">
        <v>0</v>
      </c>
      <c r="F88" s="203">
        <v>1824</v>
      </c>
      <c r="G88" s="203">
        <v>47</v>
      </c>
      <c r="H88" s="203">
        <f t="shared" si="11"/>
        <v>6936</v>
      </c>
      <c r="I88" s="216">
        <v>15.7</v>
      </c>
    </row>
    <row r="89" spans="1:9" ht="15.75" customHeight="1" x14ac:dyDescent="0.2">
      <c r="A89" s="70" t="s">
        <v>314</v>
      </c>
      <c r="B89" s="83">
        <v>91652001220</v>
      </c>
      <c r="C89" s="83">
        <v>3111</v>
      </c>
      <c r="D89" s="203">
        <v>5400</v>
      </c>
      <c r="E89" s="203">
        <v>10</v>
      </c>
      <c r="F89" s="203">
        <v>1947</v>
      </c>
      <c r="G89" s="203">
        <v>52</v>
      </c>
      <c r="H89" s="203">
        <f t="shared" si="11"/>
        <v>7409</v>
      </c>
      <c r="I89" s="216">
        <v>16.829999999999998</v>
      </c>
    </row>
    <row r="90" spans="1:9" ht="15.75" customHeight="1" x14ac:dyDescent="0.2">
      <c r="A90" s="70" t="s">
        <v>315</v>
      </c>
      <c r="B90" s="83">
        <v>91652001225</v>
      </c>
      <c r="C90" s="83">
        <v>3111</v>
      </c>
      <c r="D90" s="203">
        <v>4408</v>
      </c>
      <c r="E90" s="203">
        <v>10</v>
      </c>
      <c r="F90" s="203">
        <v>1590</v>
      </c>
      <c r="G90" s="203">
        <v>47</v>
      </c>
      <c r="H90" s="203">
        <f t="shared" si="11"/>
        <v>6055</v>
      </c>
      <c r="I90" s="216">
        <v>13.51</v>
      </c>
    </row>
    <row r="91" spans="1:9" ht="15.75" customHeight="1" x14ac:dyDescent="0.2">
      <c r="A91" s="70" t="s">
        <v>316</v>
      </c>
      <c r="B91" s="83">
        <v>91652000837</v>
      </c>
      <c r="C91" s="83">
        <v>3111</v>
      </c>
      <c r="D91" s="203">
        <v>5211</v>
      </c>
      <c r="E91" s="203">
        <v>0</v>
      </c>
      <c r="F91" s="203">
        <v>1876</v>
      </c>
      <c r="G91" s="203">
        <v>48</v>
      </c>
      <c r="H91" s="203">
        <f t="shared" si="11"/>
        <v>7135</v>
      </c>
      <c r="I91" s="216">
        <v>16.170000000000002</v>
      </c>
    </row>
    <row r="92" spans="1:9" ht="15.75" customHeight="1" x14ac:dyDescent="0.2">
      <c r="A92" s="70" t="s">
        <v>317</v>
      </c>
      <c r="B92" s="83">
        <v>91652001218</v>
      </c>
      <c r="C92" s="83">
        <v>3111</v>
      </c>
      <c r="D92" s="203">
        <v>5501</v>
      </c>
      <c r="E92" s="203">
        <v>0</v>
      </c>
      <c r="F92" s="203">
        <v>1980</v>
      </c>
      <c r="G92" s="203">
        <v>60</v>
      </c>
      <c r="H92" s="203">
        <f t="shared" si="11"/>
        <v>7541</v>
      </c>
      <c r="I92" s="216">
        <v>17.13</v>
      </c>
    </row>
    <row r="93" spans="1:9" ht="15.75" customHeight="1" x14ac:dyDescent="0.2">
      <c r="A93" s="70" t="s">
        <v>498</v>
      </c>
      <c r="B93" s="83">
        <v>91652000838</v>
      </c>
      <c r="C93" s="83">
        <v>3111</v>
      </c>
      <c r="D93" s="203">
        <v>6952</v>
      </c>
      <c r="E93" s="203">
        <v>0</v>
      </c>
      <c r="F93" s="203">
        <v>2503</v>
      </c>
      <c r="G93" s="203">
        <v>77</v>
      </c>
      <c r="H93" s="203">
        <f t="shared" si="11"/>
        <v>9532</v>
      </c>
      <c r="I93" s="216">
        <v>21.38</v>
      </c>
    </row>
    <row r="94" spans="1:9" ht="15.75" customHeight="1" x14ac:dyDescent="0.2">
      <c r="A94" s="70" t="s">
        <v>318</v>
      </c>
      <c r="B94" s="83">
        <v>91652000839</v>
      </c>
      <c r="C94" s="83">
        <v>3111</v>
      </c>
      <c r="D94" s="203">
        <v>8502</v>
      </c>
      <c r="E94" s="203">
        <v>100</v>
      </c>
      <c r="F94" s="203">
        <v>3095</v>
      </c>
      <c r="G94" s="203">
        <v>88</v>
      </c>
      <c r="H94" s="203">
        <f t="shared" si="11"/>
        <v>11785</v>
      </c>
      <c r="I94" s="216">
        <v>24.97</v>
      </c>
    </row>
    <row r="95" spans="1:9" ht="15.75" customHeight="1" x14ac:dyDescent="0.2">
      <c r="A95" s="70" t="s">
        <v>499</v>
      </c>
      <c r="B95" s="83">
        <v>91652001214</v>
      </c>
      <c r="C95" s="83">
        <v>3111</v>
      </c>
      <c r="D95" s="203">
        <v>4176</v>
      </c>
      <c r="E95" s="203">
        <v>6</v>
      </c>
      <c r="F95" s="203">
        <v>1505</v>
      </c>
      <c r="G95" s="203">
        <v>37</v>
      </c>
      <c r="H95" s="203">
        <f t="shared" si="11"/>
        <v>5724</v>
      </c>
      <c r="I95" s="216">
        <v>13.03</v>
      </c>
    </row>
    <row r="96" spans="1:9" ht="15.75" customHeight="1" x14ac:dyDescent="0.2">
      <c r="A96" s="70" t="s">
        <v>440</v>
      </c>
      <c r="B96" s="83">
        <v>91652001222</v>
      </c>
      <c r="C96" s="83">
        <v>3111</v>
      </c>
      <c r="D96" s="203">
        <v>4547</v>
      </c>
      <c r="E96" s="203">
        <v>0</v>
      </c>
      <c r="F96" s="203">
        <v>1637</v>
      </c>
      <c r="G96" s="203">
        <v>44</v>
      </c>
      <c r="H96" s="203">
        <f t="shared" si="11"/>
        <v>6228</v>
      </c>
      <c r="I96" s="216">
        <v>14.09</v>
      </c>
    </row>
    <row r="97" spans="1:11" ht="19.5" customHeight="1" x14ac:dyDescent="0.2">
      <c r="A97" s="95" t="s">
        <v>338</v>
      </c>
      <c r="B97" s="96"/>
      <c r="C97" s="96"/>
      <c r="D97" s="205"/>
      <c r="E97" s="205"/>
      <c r="F97" s="205"/>
      <c r="G97" s="205"/>
      <c r="H97" s="205"/>
      <c r="I97" s="227"/>
    </row>
    <row r="98" spans="1:11" ht="15.75" customHeight="1" x14ac:dyDescent="0.2">
      <c r="A98" s="70" t="s">
        <v>534</v>
      </c>
      <c r="B98" s="83">
        <v>91652001537</v>
      </c>
      <c r="C98" s="83">
        <v>3111</v>
      </c>
      <c r="D98" s="203">
        <v>2772</v>
      </c>
      <c r="E98" s="203">
        <v>15</v>
      </c>
      <c r="F98" s="203">
        <v>1003</v>
      </c>
      <c r="G98" s="203">
        <v>25</v>
      </c>
      <c r="H98" s="203">
        <f t="shared" ref="H98" si="12">D98+E98+F98+G98</f>
        <v>3815</v>
      </c>
      <c r="I98" s="216">
        <v>8.65</v>
      </c>
    </row>
    <row r="99" spans="1:11" ht="19.5" customHeight="1" x14ac:dyDescent="0.2">
      <c r="A99" s="95" t="s">
        <v>336</v>
      </c>
      <c r="B99" s="96"/>
      <c r="C99" s="96"/>
      <c r="D99" s="205"/>
      <c r="E99" s="205"/>
      <c r="F99" s="205"/>
      <c r="G99" s="205"/>
      <c r="H99" s="205"/>
      <c r="I99" s="227"/>
    </row>
    <row r="100" spans="1:11" ht="15.75" customHeight="1" x14ac:dyDescent="0.2">
      <c r="A100" s="70" t="s">
        <v>319</v>
      </c>
      <c r="B100" s="83">
        <v>91652001327</v>
      </c>
      <c r="C100" s="83">
        <v>3111</v>
      </c>
      <c r="D100" s="203">
        <v>8260</v>
      </c>
      <c r="E100" s="203">
        <v>30</v>
      </c>
      <c r="F100" s="203">
        <v>2984</v>
      </c>
      <c r="G100" s="203">
        <v>74</v>
      </c>
      <c r="H100" s="203">
        <f t="shared" ref="H100:H101" si="13">D100+E100+F100+G100</f>
        <v>11348</v>
      </c>
      <c r="I100" s="216">
        <v>26.18</v>
      </c>
    </row>
    <row r="101" spans="1:11" ht="15.75" customHeight="1" thickBot="1" x14ac:dyDescent="0.25">
      <c r="A101" s="84" t="s">
        <v>320</v>
      </c>
      <c r="B101" s="90">
        <v>91652001326</v>
      </c>
      <c r="C101" s="86">
        <v>3111</v>
      </c>
      <c r="D101" s="203">
        <v>4662</v>
      </c>
      <c r="E101" s="204">
        <v>20</v>
      </c>
      <c r="F101" s="204">
        <v>1685</v>
      </c>
      <c r="G101" s="204">
        <v>34</v>
      </c>
      <c r="H101" s="204">
        <f t="shared" si="13"/>
        <v>6401</v>
      </c>
      <c r="I101" s="226">
        <v>13.98</v>
      </c>
    </row>
    <row r="102" spans="1:11" ht="19.5" customHeight="1" thickBot="1" x14ac:dyDescent="0.25">
      <c r="A102" s="87" t="s">
        <v>207</v>
      </c>
      <c r="B102" s="74"/>
      <c r="C102" s="74"/>
      <c r="D102" s="194">
        <f t="shared" ref="D102:I102" si="14">SUM(D78:D101)</f>
        <v>120651</v>
      </c>
      <c r="E102" s="194">
        <f t="shared" si="14"/>
        <v>300</v>
      </c>
      <c r="F102" s="194">
        <f t="shared" si="14"/>
        <v>43536</v>
      </c>
      <c r="G102" s="194">
        <f t="shared" si="14"/>
        <v>1123</v>
      </c>
      <c r="H102" s="194">
        <f t="shared" si="14"/>
        <v>165610</v>
      </c>
      <c r="I102" s="218">
        <f t="shared" si="14"/>
        <v>369.7299999999999</v>
      </c>
    </row>
    <row r="103" spans="1:11" ht="19.5" customHeight="1" x14ac:dyDescent="0.2">
      <c r="A103" s="91" t="s">
        <v>208</v>
      </c>
      <c r="B103" s="92"/>
      <c r="C103" s="92"/>
      <c r="D103" s="197"/>
      <c r="E103" s="197"/>
      <c r="F103" s="197"/>
      <c r="G103" s="197"/>
      <c r="H103" s="197"/>
      <c r="I103" s="224"/>
    </row>
    <row r="104" spans="1:11" ht="15.75" customHeight="1" x14ac:dyDescent="0.2">
      <c r="A104" s="93" t="s">
        <v>474</v>
      </c>
      <c r="B104" s="94">
        <v>91652000842</v>
      </c>
      <c r="C104" s="83">
        <v>3111</v>
      </c>
      <c r="D104" s="116">
        <v>6811</v>
      </c>
      <c r="E104" s="116">
        <v>20</v>
      </c>
      <c r="F104" s="116">
        <v>2459</v>
      </c>
      <c r="G104" s="116">
        <v>76</v>
      </c>
      <c r="H104" s="116">
        <f t="shared" ref="H104:H108" si="15">D104+E104+F104+G104</f>
        <v>9366</v>
      </c>
      <c r="I104" s="216">
        <v>20.95</v>
      </c>
    </row>
    <row r="105" spans="1:11" ht="15.75" customHeight="1" x14ac:dyDescent="0.2">
      <c r="A105" s="70" t="s">
        <v>321</v>
      </c>
      <c r="B105" s="83">
        <v>91652000845</v>
      </c>
      <c r="C105" s="83">
        <v>3111</v>
      </c>
      <c r="D105" s="116">
        <v>9170</v>
      </c>
      <c r="E105" s="116">
        <v>69</v>
      </c>
      <c r="F105" s="116">
        <v>3325</v>
      </c>
      <c r="G105" s="116">
        <v>97</v>
      </c>
      <c r="H105" s="116">
        <f t="shared" si="15"/>
        <v>12661</v>
      </c>
      <c r="I105" s="216">
        <v>28.12</v>
      </c>
      <c r="K105" s="25"/>
    </row>
    <row r="106" spans="1:11" ht="25.5" x14ac:dyDescent="0.2">
      <c r="A106" s="70" t="s">
        <v>502</v>
      </c>
      <c r="B106" s="83">
        <v>91652000841</v>
      </c>
      <c r="C106" s="83">
        <v>3111</v>
      </c>
      <c r="D106" s="203">
        <v>9439</v>
      </c>
      <c r="E106" s="203">
        <v>0</v>
      </c>
      <c r="F106" s="203">
        <v>3398</v>
      </c>
      <c r="G106" s="203">
        <v>97</v>
      </c>
      <c r="H106" s="203">
        <f t="shared" si="15"/>
        <v>12934</v>
      </c>
      <c r="I106" s="216">
        <v>29.58</v>
      </c>
      <c r="K106" s="25"/>
    </row>
    <row r="107" spans="1:11" ht="15.75" customHeight="1" x14ac:dyDescent="0.2">
      <c r="A107" s="70" t="s">
        <v>322</v>
      </c>
      <c r="B107" s="83">
        <v>91652000843</v>
      </c>
      <c r="C107" s="83">
        <v>3111</v>
      </c>
      <c r="D107" s="116">
        <v>6139</v>
      </c>
      <c r="E107" s="116">
        <v>30</v>
      </c>
      <c r="F107" s="116">
        <v>2220</v>
      </c>
      <c r="G107" s="116">
        <v>63</v>
      </c>
      <c r="H107" s="116">
        <f t="shared" si="15"/>
        <v>8452</v>
      </c>
      <c r="I107" s="216">
        <v>18.89</v>
      </c>
    </row>
    <row r="108" spans="1:11" ht="15.75" customHeight="1" x14ac:dyDescent="0.2">
      <c r="A108" s="70" t="s">
        <v>323</v>
      </c>
      <c r="B108" s="83">
        <v>91652000846</v>
      </c>
      <c r="C108" s="83">
        <v>3111</v>
      </c>
      <c r="D108" s="116">
        <v>13429</v>
      </c>
      <c r="E108" s="116">
        <v>50</v>
      </c>
      <c r="F108" s="116">
        <v>4851</v>
      </c>
      <c r="G108" s="116">
        <v>141</v>
      </c>
      <c r="H108" s="116">
        <f t="shared" si="15"/>
        <v>18471</v>
      </c>
      <c r="I108" s="216">
        <v>41.45</v>
      </c>
      <c r="K108" s="25"/>
    </row>
    <row r="109" spans="1:11" ht="19.5" customHeight="1" x14ac:dyDescent="0.2">
      <c r="A109" s="95" t="s">
        <v>335</v>
      </c>
      <c r="B109" s="96"/>
      <c r="C109" s="96"/>
      <c r="D109" s="199"/>
      <c r="E109" s="199"/>
      <c r="F109" s="199"/>
      <c r="G109" s="199"/>
      <c r="H109" s="199"/>
      <c r="I109" s="227"/>
    </row>
    <row r="110" spans="1:11" ht="15.75" customHeight="1" thickBot="1" x14ac:dyDescent="0.25">
      <c r="A110" s="84" t="s">
        <v>324</v>
      </c>
      <c r="B110" s="90">
        <v>91652001328</v>
      </c>
      <c r="C110" s="90">
        <v>3111</v>
      </c>
      <c r="D110" s="116">
        <v>2438</v>
      </c>
      <c r="E110" s="117">
        <v>0</v>
      </c>
      <c r="F110" s="117">
        <v>878</v>
      </c>
      <c r="G110" s="117">
        <v>21</v>
      </c>
      <c r="H110" s="117">
        <f t="shared" ref="H110" si="16">D110+E110+F110+G110</f>
        <v>3337</v>
      </c>
      <c r="I110" s="226">
        <v>7.07</v>
      </c>
    </row>
    <row r="111" spans="1:11" ht="19.5" customHeight="1" thickBot="1" x14ac:dyDescent="0.25">
      <c r="A111" s="87" t="s">
        <v>209</v>
      </c>
      <c r="B111" s="74"/>
      <c r="C111" s="88"/>
      <c r="D111" s="196">
        <f t="shared" ref="D111:I111" si="17">SUM(D104:D110)</f>
        <v>47426</v>
      </c>
      <c r="E111" s="196">
        <f t="shared" si="17"/>
        <v>169</v>
      </c>
      <c r="F111" s="196">
        <f t="shared" si="17"/>
        <v>17131</v>
      </c>
      <c r="G111" s="196">
        <f t="shared" si="17"/>
        <v>495</v>
      </c>
      <c r="H111" s="196">
        <f t="shared" si="17"/>
        <v>65221</v>
      </c>
      <c r="I111" s="223">
        <f t="shared" si="17"/>
        <v>146.06</v>
      </c>
    </row>
    <row r="112" spans="1:11" ht="19.5" customHeight="1" x14ac:dyDescent="0.2">
      <c r="A112" s="91" t="s">
        <v>210</v>
      </c>
      <c r="B112" s="92"/>
      <c r="C112" s="92"/>
      <c r="D112" s="197"/>
      <c r="E112" s="197"/>
      <c r="F112" s="197"/>
      <c r="G112" s="197"/>
      <c r="H112" s="197"/>
      <c r="I112" s="224"/>
    </row>
    <row r="113" spans="1:9" ht="15.75" customHeight="1" x14ac:dyDescent="0.2">
      <c r="A113" s="93" t="s">
        <v>503</v>
      </c>
      <c r="B113" s="94">
        <v>91652000851</v>
      </c>
      <c r="C113" s="94">
        <v>3111</v>
      </c>
      <c r="D113" s="116">
        <v>9348</v>
      </c>
      <c r="E113" s="116">
        <v>0</v>
      </c>
      <c r="F113" s="193">
        <v>3365</v>
      </c>
      <c r="G113" s="193">
        <v>102</v>
      </c>
      <c r="H113" s="116">
        <f t="shared" ref="H113:H130" si="18">D113+E113+F113+G113</f>
        <v>12815</v>
      </c>
      <c r="I113" s="215">
        <v>28.89</v>
      </c>
    </row>
    <row r="114" spans="1:9" ht="15.75" customHeight="1" x14ac:dyDescent="0.2">
      <c r="A114" s="70" t="s">
        <v>325</v>
      </c>
      <c r="B114" s="83">
        <v>91652001248</v>
      </c>
      <c r="C114" s="83">
        <v>3111</v>
      </c>
      <c r="D114" s="116">
        <v>7703</v>
      </c>
      <c r="E114" s="116">
        <v>0</v>
      </c>
      <c r="F114" s="116">
        <v>2773</v>
      </c>
      <c r="G114" s="116">
        <v>64</v>
      </c>
      <c r="H114" s="116">
        <f t="shared" si="18"/>
        <v>10540</v>
      </c>
      <c r="I114" s="216">
        <v>22.43</v>
      </c>
    </row>
    <row r="115" spans="1:9" ht="15.75" customHeight="1" x14ac:dyDescent="0.2">
      <c r="A115" s="70" t="s">
        <v>332</v>
      </c>
      <c r="B115" s="83">
        <v>91652001255</v>
      </c>
      <c r="C115" s="83">
        <v>3111</v>
      </c>
      <c r="D115" s="116">
        <v>4840</v>
      </c>
      <c r="E115" s="116">
        <v>0</v>
      </c>
      <c r="F115" s="116">
        <v>1742</v>
      </c>
      <c r="G115" s="116">
        <v>52</v>
      </c>
      <c r="H115" s="116">
        <f t="shared" si="18"/>
        <v>6634</v>
      </c>
      <c r="I115" s="216">
        <v>14.83</v>
      </c>
    </row>
    <row r="116" spans="1:9" ht="15.75" customHeight="1" x14ac:dyDescent="0.2">
      <c r="A116" s="70" t="s">
        <v>357</v>
      </c>
      <c r="B116" s="83">
        <v>91652000848</v>
      </c>
      <c r="C116" s="83">
        <v>3111</v>
      </c>
      <c r="D116" s="116">
        <v>7170</v>
      </c>
      <c r="E116" s="116">
        <v>0</v>
      </c>
      <c r="F116" s="116">
        <v>2581</v>
      </c>
      <c r="G116" s="116">
        <v>75</v>
      </c>
      <c r="H116" s="116">
        <f t="shared" si="18"/>
        <v>9826</v>
      </c>
      <c r="I116" s="216">
        <v>21.99</v>
      </c>
    </row>
    <row r="117" spans="1:9" ht="15.75" customHeight="1" x14ac:dyDescent="0.2">
      <c r="A117" s="70" t="s">
        <v>358</v>
      </c>
      <c r="B117" s="83">
        <v>91652001258</v>
      </c>
      <c r="C117" s="83">
        <v>3111</v>
      </c>
      <c r="D117" s="116">
        <v>5015</v>
      </c>
      <c r="E117" s="116">
        <v>0</v>
      </c>
      <c r="F117" s="116">
        <v>1805</v>
      </c>
      <c r="G117" s="116">
        <v>52</v>
      </c>
      <c r="H117" s="116">
        <f t="shared" si="18"/>
        <v>6872</v>
      </c>
      <c r="I117" s="216">
        <v>15.61</v>
      </c>
    </row>
    <row r="118" spans="1:9" ht="15.75" customHeight="1" x14ac:dyDescent="0.2">
      <c r="A118" s="99" t="s">
        <v>441</v>
      </c>
      <c r="B118" s="83">
        <v>91652000936</v>
      </c>
      <c r="C118" s="83">
        <v>3111</v>
      </c>
      <c r="D118" s="116">
        <v>9248</v>
      </c>
      <c r="E118" s="116">
        <v>0</v>
      </c>
      <c r="F118" s="116">
        <v>3329</v>
      </c>
      <c r="G118" s="116">
        <v>97</v>
      </c>
      <c r="H118" s="116">
        <f t="shared" si="18"/>
        <v>12674</v>
      </c>
      <c r="I118" s="216">
        <v>28.62</v>
      </c>
    </row>
    <row r="119" spans="1:9" ht="15.75" customHeight="1" x14ac:dyDescent="0.2">
      <c r="A119" s="70" t="s">
        <v>359</v>
      </c>
      <c r="B119" s="83">
        <v>91652001259</v>
      </c>
      <c r="C119" s="83">
        <v>3111</v>
      </c>
      <c r="D119" s="116">
        <v>5490</v>
      </c>
      <c r="E119" s="116">
        <v>0</v>
      </c>
      <c r="F119" s="116">
        <v>1976</v>
      </c>
      <c r="G119" s="116">
        <v>53</v>
      </c>
      <c r="H119" s="116">
        <f t="shared" si="18"/>
        <v>7519</v>
      </c>
      <c r="I119" s="216">
        <v>17.29</v>
      </c>
    </row>
    <row r="120" spans="1:9" ht="15.75" customHeight="1" x14ac:dyDescent="0.2">
      <c r="A120" s="70" t="s">
        <v>360</v>
      </c>
      <c r="B120" s="83">
        <v>91652001234</v>
      </c>
      <c r="C120" s="83">
        <v>3111</v>
      </c>
      <c r="D120" s="116">
        <v>8162</v>
      </c>
      <c r="E120" s="116">
        <v>0</v>
      </c>
      <c r="F120" s="116">
        <v>2938</v>
      </c>
      <c r="G120" s="116">
        <v>80</v>
      </c>
      <c r="H120" s="116">
        <f t="shared" si="18"/>
        <v>11180</v>
      </c>
      <c r="I120" s="216">
        <v>25.05</v>
      </c>
    </row>
    <row r="121" spans="1:9" ht="15.75" customHeight="1" x14ac:dyDescent="0.2">
      <c r="A121" s="70" t="s">
        <v>361</v>
      </c>
      <c r="B121" s="83">
        <v>91652001241</v>
      </c>
      <c r="C121" s="83">
        <v>3111</v>
      </c>
      <c r="D121" s="116">
        <v>5978</v>
      </c>
      <c r="E121" s="116">
        <v>12</v>
      </c>
      <c r="F121" s="116">
        <v>2156</v>
      </c>
      <c r="G121" s="116">
        <v>61</v>
      </c>
      <c r="H121" s="116">
        <f t="shared" si="18"/>
        <v>8207</v>
      </c>
      <c r="I121" s="216">
        <v>18.41</v>
      </c>
    </row>
    <row r="122" spans="1:9" ht="15.75" customHeight="1" x14ac:dyDescent="0.2">
      <c r="A122" s="70" t="s">
        <v>362</v>
      </c>
      <c r="B122" s="83">
        <v>91652001247</v>
      </c>
      <c r="C122" s="83">
        <v>3111</v>
      </c>
      <c r="D122" s="116">
        <v>4805</v>
      </c>
      <c r="E122" s="116">
        <v>0</v>
      </c>
      <c r="F122" s="116">
        <v>1730</v>
      </c>
      <c r="G122" s="116">
        <v>49</v>
      </c>
      <c r="H122" s="116">
        <f t="shared" si="18"/>
        <v>6584</v>
      </c>
      <c r="I122" s="216">
        <v>14.79</v>
      </c>
    </row>
    <row r="123" spans="1:9" ht="15.75" customHeight="1" x14ac:dyDescent="0.2">
      <c r="A123" s="70" t="s">
        <v>363</v>
      </c>
      <c r="B123" s="83">
        <v>91652001245</v>
      </c>
      <c r="C123" s="83">
        <v>3111</v>
      </c>
      <c r="D123" s="116">
        <v>4999</v>
      </c>
      <c r="E123" s="116">
        <v>0</v>
      </c>
      <c r="F123" s="116">
        <v>1800</v>
      </c>
      <c r="G123" s="116">
        <v>51</v>
      </c>
      <c r="H123" s="116">
        <f t="shared" si="18"/>
        <v>6850</v>
      </c>
      <c r="I123" s="216">
        <v>15.41</v>
      </c>
    </row>
    <row r="124" spans="1:9" ht="15.75" customHeight="1" x14ac:dyDescent="0.2">
      <c r="A124" s="70" t="s">
        <v>364</v>
      </c>
      <c r="B124" s="83">
        <v>91652001250</v>
      </c>
      <c r="C124" s="83">
        <v>3111</v>
      </c>
      <c r="D124" s="116">
        <v>6518</v>
      </c>
      <c r="E124" s="116">
        <v>0</v>
      </c>
      <c r="F124" s="116">
        <v>2346</v>
      </c>
      <c r="G124" s="116">
        <v>70</v>
      </c>
      <c r="H124" s="116">
        <f t="shared" si="18"/>
        <v>8934</v>
      </c>
      <c r="I124" s="216">
        <v>20.72</v>
      </c>
    </row>
    <row r="125" spans="1:9" ht="15.75" customHeight="1" x14ac:dyDescent="0.2">
      <c r="A125" s="70" t="s">
        <v>365</v>
      </c>
      <c r="B125" s="83">
        <v>91652001232</v>
      </c>
      <c r="C125" s="83">
        <v>3111</v>
      </c>
      <c r="D125" s="116">
        <v>5476</v>
      </c>
      <c r="E125" s="116">
        <v>0</v>
      </c>
      <c r="F125" s="116">
        <v>1971</v>
      </c>
      <c r="G125" s="116">
        <v>57</v>
      </c>
      <c r="H125" s="116">
        <f t="shared" si="18"/>
        <v>7504</v>
      </c>
      <c r="I125" s="216">
        <v>16.89</v>
      </c>
    </row>
    <row r="126" spans="1:9" ht="15.75" customHeight="1" x14ac:dyDescent="0.2">
      <c r="A126" s="70" t="s">
        <v>0</v>
      </c>
      <c r="B126" s="83">
        <v>91652000847</v>
      </c>
      <c r="C126" s="83">
        <v>3111</v>
      </c>
      <c r="D126" s="116">
        <v>5631</v>
      </c>
      <c r="E126" s="116">
        <v>0</v>
      </c>
      <c r="F126" s="116">
        <v>2027</v>
      </c>
      <c r="G126" s="116">
        <v>59</v>
      </c>
      <c r="H126" s="116">
        <f t="shared" si="18"/>
        <v>7717</v>
      </c>
      <c r="I126" s="216">
        <v>17.329999999999998</v>
      </c>
    </row>
    <row r="127" spans="1:9" ht="15.75" customHeight="1" x14ac:dyDescent="0.2">
      <c r="A127" s="70" t="s">
        <v>1</v>
      </c>
      <c r="B127" s="83">
        <v>91652001239</v>
      </c>
      <c r="C127" s="83">
        <v>3111</v>
      </c>
      <c r="D127" s="116">
        <v>5977</v>
      </c>
      <c r="E127" s="116">
        <v>0</v>
      </c>
      <c r="F127" s="116">
        <v>2152</v>
      </c>
      <c r="G127" s="116">
        <v>66</v>
      </c>
      <c r="H127" s="116">
        <f t="shared" si="18"/>
        <v>8195</v>
      </c>
      <c r="I127" s="216">
        <v>18.3</v>
      </c>
    </row>
    <row r="128" spans="1:9" ht="15.75" customHeight="1" x14ac:dyDescent="0.2">
      <c r="A128" s="70" t="s">
        <v>366</v>
      </c>
      <c r="B128" s="83">
        <v>91652001253</v>
      </c>
      <c r="C128" s="83">
        <v>3111</v>
      </c>
      <c r="D128" s="116">
        <v>9212</v>
      </c>
      <c r="E128" s="116">
        <v>0</v>
      </c>
      <c r="F128" s="116">
        <v>3316</v>
      </c>
      <c r="G128" s="116">
        <v>101</v>
      </c>
      <c r="H128" s="116">
        <f t="shared" si="18"/>
        <v>12629</v>
      </c>
      <c r="I128" s="216">
        <v>28.48</v>
      </c>
    </row>
    <row r="129" spans="1:11" ht="15.75" customHeight="1" x14ac:dyDescent="0.2">
      <c r="A129" s="70" t="s">
        <v>367</v>
      </c>
      <c r="B129" s="83">
        <v>91652001246</v>
      </c>
      <c r="C129" s="83">
        <v>3111</v>
      </c>
      <c r="D129" s="116">
        <v>4653</v>
      </c>
      <c r="E129" s="116">
        <v>0</v>
      </c>
      <c r="F129" s="116">
        <v>1675</v>
      </c>
      <c r="G129" s="116">
        <v>50</v>
      </c>
      <c r="H129" s="116">
        <f t="shared" si="18"/>
        <v>6378</v>
      </c>
      <c r="I129" s="216">
        <v>14.27</v>
      </c>
    </row>
    <row r="130" spans="1:11" ht="15.75" customHeight="1" x14ac:dyDescent="0.2">
      <c r="A130" s="70" t="s">
        <v>475</v>
      </c>
      <c r="B130" s="83">
        <v>91652000850</v>
      </c>
      <c r="C130" s="83">
        <v>3111</v>
      </c>
      <c r="D130" s="116">
        <v>4612</v>
      </c>
      <c r="E130" s="116">
        <v>0</v>
      </c>
      <c r="F130" s="116">
        <v>1660</v>
      </c>
      <c r="G130" s="116">
        <v>47</v>
      </c>
      <c r="H130" s="116">
        <f t="shared" si="18"/>
        <v>6319</v>
      </c>
      <c r="I130" s="216">
        <v>14.2</v>
      </c>
      <c r="K130" s="25"/>
    </row>
    <row r="131" spans="1:11" ht="19.5" customHeight="1" x14ac:dyDescent="0.2">
      <c r="A131" s="95" t="s">
        <v>443</v>
      </c>
      <c r="B131" s="96"/>
      <c r="C131" s="96"/>
      <c r="D131" s="199"/>
      <c r="E131" s="199"/>
      <c r="F131" s="199"/>
      <c r="G131" s="199"/>
      <c r="H131" s="199"/>
      <c r="I131" s="227"/>
    </row>
    <row r="132" spans="1:11" s="16" customFormat="1" ht="15.75" customHeight="1" x14ac:dyDescent="0.2">
      <c r="A132" s="100" t="s">
        <v>476</v>
      </c>
      <c r="B132" s="101">
        <v>91652001533</v>
      </c>
      <c r="C132" s="83">
        <v>3111</v>
      </c>
      <c r="D132" s="116">
        <v>4455</v>
      </c>
      <c r="E132" s="116">
        <v>0</v>
      </c>
      <c r="F132" s="116">
        <v>1604</v>
      </c>
      <c r="G132" s="116">
        <v>48</v>
      </c>
      <c r="H132" s="116">
        <f t="shared" ref="H132" si="19">D132+E132+F132+G132</f>
        <v>6107</v>
      </c>
      <c r="I132" s="216">
        <v>13.67</v>
      </c>
      <c r="J132" s="8"/>
      <c r="K132" s="25"/>
    </row>
    <row r="133" spans="1:11" ht="19.5" customHeight="1" x14ac:dyDescent="0.2">
      <c r="A133" s="95" t="s">
        <v>211</v>
      </c>
      <c r="B133" s="96"/>
      <c r="C133" s="96"/>
      <c r="D133" s="199"/>
      <c r="E133" s="199"/>
      <c r="F133" s="199"/>
      <c r="G133" s="199"/>
      <c r="H133" s="199"/>
      <c r="I133" s="227"/>
    </row>
    <row r="134" spans="1:11" ht="15.75" customHeight="1" x14ac:dyDescent="0.2">
      <c r="A134" s="70" t="s">
        <v>571</v>
      </c>
      <c r="B134" s="83">
        <v>91652001544</v>
      </c>
      <c r="C134" s="83">
        <v>3111</v>
      </c>
      <c r="D134" s="116">
        <v>3005</v>
      </c>
      <c r="E134" s="116">
        <v>0</v>
      </c>
      <c r="F134" s="116">
        <v>1082</v>
      </c>
      <c r="G134" s="116">
        <v>31</v>
      </c>
      <c r="H134" s="116">
        <f t="shared" ref="H134:H136" si="20">D134+E134+F134+G134</f>
        <v>4118</v>
      </c>
      <c r="I134" s="216">
        <v>8.92</v>
      </c>
    </row>
    <row r="135" spans="1:11" ht="15.75" customHeight="1" x14ac:dyDescent="0.2">
      <c r="A135" s="70" t="s">
        <v>368</v>
      </c>
      <c r="B135" s="83">
        <v>91652001332</v>
      </c>
      <c r="C135" s="83">
        <v>3111</v>
      </c>
      <c r="D135" s="116">
        <v>3764</v>
      </c>
      <c r="E135" s="116">
        <v>3</v>
      </c>
      <c r="F135" s="116">
        <v>1356</v>
      </c>
      <c r="G135" s="116">
        <v>31</v>
      </c>
      <c r="H135" s="116">
        <f t="shared" si="20"/>
        <v>5154</v>
      </c>
      <c r="I135" s="216">
        <v>11.52</v>
      </c>
    </row>
    <row r="136" spans="1:11" ht="15.75" customHeight="1" thickBot="1" x14ac:dyDescent="0.25">
      <c r="A136" s="84" t="s">
        <v>2</v>
      </c>
      <c r="B136" s="90">
        <v>91652001333</v>
      </c>
      <c r="C136" s="86">
        <v>3111</v>
      </c>
      <c r="D136" s="116">
        <v>3159</v>
      </c>
      <c r="E136" s="117">
        <v>0</v>
      </c>
      <c r="F136" s="117">
        <v>1137</v>
      </c>
      <c r="G136" s="117">
        <v>32</v>
      </c>
      <c r="H136" s="116">
        <f t="shared" si="20"/>
        <v>4328</v>
      </c>
      <c r="I136" s="226">
        <v>9.7100000000000009</v>
      </c>
    </row>
    <row r="137" spans="1:11" ht="19.5" customHeight="1" thickBot="1" x14ac:dyDescent="0.25">
      <c r="A137" s="87" t="s">
        <v>212</v>
      </c>
      <c r="B137" s="102"/>
      <c r="C137" s="103"/>
      <c r="D137" s="194">
        <f t="shared" ref="D137:G137" si="21">SUM(D113:D136)</f>
        <v>129220</v>
      </c>
      <c r="E137" s="194">
        <f t="shared" si="21"/>
        <v>15</v>
      </c>
      <c r="F137" s="194">
        <f t="shared" si="21"/>
        <v>46521</v>
      </c>
      <c r="G137" s="194">
        <f t="shared" si="21"/>
        <v>1328</v>
      </c>
      <c r="H137" s="194">
        <f t="shared" ref="H137:I137" si="22">SUM(H113:H136)</f>
        <v>177084</v>
      </c>
      <c r="I137" s="218">
        <f t="shared" si="22"/>
        <v>397.33</v>
      </c>
    </row>
    <row r="138" spans="1:11" ht="19.5" customHeight="1" x14ac:dyDescent="0.2">
      <c r="A138" s="91" t="s">
        <v>213</v>
      </c>
      <c r="B138" s="92"/>
      <c r="C138" s="92"/>
      <c r="D138" s="197"/>
      <c r="E138" s="197"/>
      <c r="F138" s="197"/>
      <c r="G138" s="197"/>
      <c r="H138" s="197"/>
      <c r="I138" s="224"/>
    </row>
    <row r="139" spans="1:11" ht="15.75" customHeight="1" x14ac:dyDescent="0.2">
      <c r="A139" s="104" t="s">
        <v>264</v>
      </c>
      <c r="B139" s="94">
        <v>91652001269</v>
      </c>
      <c r="C139" s="83">
        <v>3111</v>
      </c>
      <c r="D139" s="116">
        <v>6181</v>
      </c>
      <c r="E139" s="193">
        <v>0</v>
      </c>
      <c r="F139" s="193">
        <v>2225</v>
      </c>
      <c r="G139" s="193">
        <v>68</v>
      </c>
      <c r="H139" s="193">
        <f t="shared" ref="H139:H147" si="23">D139+E139+F139+G139</f>
        <v>8474</v>
      </c>
      <c r="I139" s="192">
        <v>19</v>
      </c>
    </row>
    <row r="140" spans="1:11" ht="15.75" customHeight="1" x14ac:dyDescent="0.2">
      <c r="A140" s="104" t="s">
        <v>489</v>
      </c>
      <c r="B140" s="94">
        <v>91652001536</v>
      </c>
      <c r="C140" s="83">
        <v>3111</v>
      </c>
      <c r="D140" s="116">
        <v>5784</v>
      </c>
      <c r="E140" s="193">
        <v>0</v>
      </c>
      <c r="F140" s="193">
        <v>2082</v>
      </c>
      <c r="G140" s="193">
        <v>49</v>
      </c>
      <c r="H140" s="193">
        <f t="shared" si="23"/>
        <v>7915</v>
      </c>
      <c r="I140" s="192">
        <v>17.8</v>
      </c>
      <c r="K140" s="25"/>
    </row>
    <row r="141" spans="1:11" ht="15.75" customHeight="1" x14ac:dyDescent="0.2">
      <c r="A141" s="105" t="s">
        <v>265</v>
      </c>
      <c r="B141" s="83">
        <v>91652001266</v>
      </c>
      <c r="C141" s="83">
        <v>3111</v>
      </c>
      <c r="D141" s="116">
        <v>6737</v>
      </c>
      <c r="E141" s="116">
        <v>0</v>
      </c>
      <c r="F141" s="116">
        <v>2425</v>
      </c>
      <c r="G141" s="116">
        <v>73</v>
      </c>
      <c r="H141" s="116">
        <f t="shared" si="23"/>
        <v>9235</v>
      </c>
      <c r="I141" s="191">
        <v>21.65</v>
      </c>
    </row>
    <row r="142" spans="1:11" ht="15.75" customHeight="1" x14ac:dyDescent="0.2">
      <c r="A142" s="105" t="s">
        <v>369</v>
      </c>
      <c r="B142" s="83">
        <v>91652001268</v>
      </c>
      <c r="C142" s="83">
        <v>3111</v>
      </c>
      <c r="D142" s="116">
        <v>6672</v>
      </c>
      <c r="E142" s="116">
        <v>0</v>
      </c>
      <c r="F142" s="116">
        <v>2402</v>
      </c>
      <c r="G142" s="116">
        <v>74</v>
      </c>
      <c r="H142" s="116">
        <f t="shared" si="23"/>
        <v>9148</v>
      </c>
      <c r="I142" s="191">
        <v>20.239999999999998</v>
      </c>
    </row>
    <row r="143" spans="1:11" ht="15.75" customHeight="1" x14ac:dyDescent="0.2">
      <c r="A143" s="105" t="s">
        <v>266</v>
      </c>
      <c r="B143" s="83">
        <v>91652001264</v>
      </c>
      <c r="C143" s="83">
        <v>3111</v>
      </c>
      <c r="D143" s="116">
        <v>4337</v>
      </c>
      <c r="E143" s="116">
        <v>0</v>
      </c>
      <c r="F143" s="116">
        <v>1561</v>
      </c>
      <c r="G143" s="116">
        <v>46</v>
      </c>
      <c r="H143" s="116">
        <f t="shared" si="23"/>
        <v>5944</v>
      </c>
      <c r="I143" s="191">
        <v>13.75</v>
      </c>
    </row>
    <row r="144" spans="1:11" ht="15.75" customHeight="1" x14ac:dyDescent="0.2">
      <c r="A144" s="105" t="s">
        <v>267</v>
      </c>
      <c r="B144" s="83">
        <v>91652001267</v>
      </c>
      <c r="C144" s="83">
        <v>3111</v>
      </c>
      <c r="D144" s="116">
        <v>6667</v>
      </c>
      <c r="E144" s="116">
        <v>0</v>
      </c>
      <c r="F144" s="116">
        <v>2400</v>
      </c>
      <c r="G144" s="116">
        <v>73</v>
      </c>
      <c r="H144" s="116">
        <f t="shared" si="23"/>
        <v>9140</v>
      </c>
      <c r="I144" s="191">
        <v>20.3</v>
      </c>
    </row>
    <row r="145" spans="1:9" ht="15.75" customHeight="1" x14ac:dyDescent="0.2">
      <c r="A145" s="105" t="s">
        <v>268</v>
      </c>
      <c r="B145" s="83">
        <v>91652001263</v>
      </c>
      <c r="C145" s="83">
        <v>3111</v>
      </c>
      <c r="D145" s="116">
        <v>5386</v>
      </c>
      <c r="E145" s="116">
        <v>5</v>
      </c>
      <c r="F145" s="116">
        <v>1941</v>
      </c>
      <c r="G145" s="116">
        <v>55</v>
      </c>
      <c r="H145" s="116">
        <f t="shared" si="23"/>
        <v>7387</v>
      </c>
      <c r="I145" s="191">
        <v>16.07</v>
      </c>
    </row>
    <row r="146" spans="1:9" ht="15.75" customHeight="1" x14ac:dyDescent="0.2">
      <c r="A146" s="105" t="s">
        <v>477</v>
      </c>
      <c r="B146" s="83">
        <v>91652001262</v>
      </c>
      <c r="C146" s="83">
        <v>3111</v>
      </c>
      <c r="D146" s="116">
        <v>13363</v>
      </c>
      <c r="E146" s="116">
        <v>0</v>
      </c>
      <c r="F146" s="116">
        <v>4811</v>
      </c>
      <c r="G146" s="116">
        <v>151</v>
      </c>
      <c r="H146" s="116">
        <f t="shared" si="23"/>
        <v>18325</v>
      </c>
      <c r="I146" s="191">
        <v>42</v>
      </c>
    </row>
    <row r="147" spans="1:9" ht="15.75" customHeight="1" thickBot="1" x14ac:dyDescent="0.25">
      <c r="A147" s="106" t="s">
        <v>269</v>
      </c>
      <c r="B147" s="86">
        <v>91652001265</v>
      </c>
      <c r="C147" s="86">
        <v>3111</v>
      </c>
      <c r="D147" s="116">
        <v>8909</v>
      </c>
      <c r="E147" s="117">
        <v>0</v>
      </c>
      <c r="F147" s="117">
        <v>3207</v>
      </c>
      <c r="G147" s="117">
        <v>98</v>
      </c>
      <c r="H147" s="117">
        <f t="shared" si="23"/>
        <v>12214</v>
      </c>
      <c r="I147" s="228">
        <v>27.7</v>
      </c>
    </row>
    <row r="148" spans="1:9" ht="19.5" customHeight="1" thickBot="1" x14ac:dyDescent="0.25">
      <c r="A148" s="107" t="s">
        <v>214</v>
      </c>
      <c r="B148" s="108"/>
      <c r="C148" s="108"/>
      <c r="D148" s="194">
        <f t="shared" ref="D148:I148" si="24">SUM(D139:D147)</f>
        <v>64036</v>
      </c>
      <c r="E148" s="194">
        <f t="shared" si="24"/>
        <v>5</v>
      </c>
      <c r="F148" s="194">
        <f t="shared" si="24"/>
        <v>23054</v>
      </c>
      <c r="G148" s="194">
        <f t="shared" si="24"/>
        <v>687</v>
      </c>
      <c r="H148" s="194">
        <f t="shared" si="24"/>
        <v>87782</v>
      </c>
      <c r="I148" s="218">
        <f t="shared" si="24"/>
        <v>198.51</v>
      </c>
    </row>
    <row r="149" spans="1:9" ht="19.5" customHeight="1" x14ac:dyDescent="0.2">
      <c r="A149" s="77" t="s">
        <v>215</v>
      </c>
      <c r="B149" s="89"/>
      <c r="C149" s="89"/>
      <c r="D149" s="195"/>
      <c r="E149" s="195"/>
      <c r="F149" s="195"/>
      <c r="G149" s="195"/>
      <c r="H149" s="195"/>
      <c r="I149" s="219"/>
    </row>
    <row r="150" spans="1:9" ht="15.75" customHeight="1" x14ac:dyDescent="0.2">
      <c r="A150" s="70" t="s">
        <v>3</v>
      </c>
      <c r="B150" s="83">
        <v>91652001274</v>
      </c>
      <c r="C150" s="83">
        <v>3111</v>
      </c>
      <c r="D150" s="116">
        <v>2726</v>
      </c>
      <c r="E150" s="116">
        <v>0</v>
      </c>
      <c r="F150" s="116">
        <v>981</v>
      </c>
      <c r="G150" s="116">
        <v>25</v>
      </c>
      <c r="H150" s="116">
        <f t="shared" ref="H150:H169" si="25">D150+E150+F150+G150</f>
        <v>3732</v>
      </c>
      <c r="I150" s="220">
        <v>8.75</v>
      </c>
    </row>
    <row r="151" spans="1:9" ht="15.75" customHeight="1" x14ac:dyDescent="0.2">
      <c r="A151" s="70" t="s">
        <v>370</v>
      </c>
      <c r="B151" s="83">
        <v>91652001286</v>
      </c>
      <c r="C151" s="83">
        <v>3111</v>
      </c>
      <c r="D151" s="116">
        <v>9248</v>
      </c>
      <c r="E151" s="116">
        <v>0</v>
      </c>
      <c r="F151" s="116">
        <v>3329</v>
      </c>
      <c r="G151" s="116">
        <v>91</v>
      </c>
      <c r="H151" s="116">
        <f t="shared" si="25"/>
        <v>12668</v>
      </c>
      <c r="I151" s="220">
        <v>29.66</v>
      </c>
    </row>
    <row r="152" spans="1:9" ht="16.5" customHeight="1" x14ac:dyDescent="0.2">
      <c r="A152" s="70" t="s">
        <v>504</v>
      </c>
      <c r="B152" s="83">
        <v>91652001273</v>
      </c>
      <c r="C152" s="83">
        <v>3111</v>
      </c>
      <c r="D152" s="116">
        <v>4853</v>
      </c>
      <c r="E152" s="116">
        <v>0</v>
      </c>
      <c r="F152" s="116">
        <v>1747</v>
      </c>
      <c r="G152" s="116">
        <v>50</v>
      </c>
      <c r="H152" s="116">
        <f t="shared" si="25"/>
        <v>6650</v>
      </c>
      <c r="I152" s="220">
        <v>14.93</v>
      </c>
    </row>
    <row r="153" spans="1:9" ht="15.75" customHeight="1" x14ac:dyDescent="0.2">
      <c r="A153" s="70" t="s">
        <v>4</v>
      </c>
      <c r="B153" s="83">
        <v>91652000853</v>
      </c>
      <c r="C153" s="83">
        <v>3111</v>
      </c>
      <c r="D153" s="116">
        <v>9385</v>
      </c>
      <c r="E153" s="116">
        <v>0</v>
      </c>
      <c r="F153" s="116">
        <v>3379</v>
      </c>
      <c r="G153" s="116">
        <v>99</v>
      </c>
      <c r="H153" s="116">
        <f t="shared" si="25"/>
        <v>12863</v>
      </c>
      <c r="I153" s="220">
        <v>29.03</v>
      </c>
    </row>
    <row r="154" spans="1:9" ht="15.75" customHeight="1" x14ac:dyDescent="0.2">
      <c r="A154" s="70" t="s">
        <v>5</v>
      </c>
      <c r="B154" s="83">
        <v>91652001280</v>
      </c>
      <c r="C154" s="83">
        <v>3111</v>
      </c>
      <c r="D154" s="116">
        <v>11630</v>
      </c>
      <c r="E154" s="116">
        <v>0</v>
      </c>
      <c r="F154" s="116">
        <v>4187</v>
      </c>
      <c r="G154" s="116">
        <v>123</v>
      </c>
      <c r="H154" s="116">
        <f t="shared" si="25"/>
        <v>15940</v>
      </c>
      <c r="I154" s="220">
        <v>37.1</v>
      </c>
    </row>
    <row r="155" spans="1:9" ht="15.75" customHeight="1" x14ac:dyDescent="0.2">
      <c r="A155" s="70" t="s">
        <v>505</v>
      </c>
      <c r="B155" s="83">
        <v>91652001275</v>
      </c>
      <c r="C155" s="83">
        <v>3111</v>
      </c>
      <c r="D155" s="116">
        <v>5699</v>
      </c>
      <c r="E155" s="116">
        <v>0</v>
      </c>
      <c r="F155" s="116">
        <v>2052</v>
      </c>
      <c r="G155" s="116">
        <v>62</v>
      </c>
      <c r="H155" s="116">
        <f t="shared" si="25"/>
        <v>7813</v>
      </c>
      <c r="I155" s="220">
        <v>17.489999999999998</v>
      </c>
    </row>
    <row r="156" spans="1:9" ht="15.75" customHeight="1" x14ac:dyDescent="0.2">
      <c r="A156" s="70" t="s">
        <v>6</v>
      </c>
      <c r="B156" s="83">
        <v>91652000854</v>
      </c>
      <c r="C156" s="83">
        <v>3111</v>
      </c>
      <c r="D156" s="116">
        <v>5512</v>
      </c>
      <c r="E156" s="116">
        <v>36</v>
      </c>
      <c r="F156" s="116">
        <v>1997</v>
      </c>
      <c r="G156" s="116">
        <v>58</v>
      </c>
      <c r="H156" s="116">
        <f t="shared" si="25"/>
        <v>7603</v>
      </c>
      <c r="I156" s="220">
        <v>17.14</v>
      </c>
    </row>
    <row r="157" spans="1:9" ht="15.75" customHeight="1" x14ac:dyDescent="0.2">
      <c r="A157" s="70" t="s">
        <v>478</v>
      </c>
      <c r="B157" s="83">
        <v>91652001290</v>
      </c>
      <c r="C157" s="83">
        <v>3111</v>
      </c>
      <c r="D157" s="116">
        <v>7586</v>
      </c>
      <c r="E157" s="116">
        <v>0</v>
      </c>
      <c r="F157" s="116">
        <v>2731</v>
      </c>
      <c r="G157" s="116">
        <v>74</v>
      </c>
      <c r="H157" s="116">
        <f t="shared" si="25"/>
        <v>10391</v>
      </c>
      <c r="I157" s="220">
        <v>24.36</v>
      </c>
    </row>
    <row r="158" spans="1:9" ht="15.75" customHeight="1" x14ac:dyDescent="0.2">
      <c r="A158" s="70" t="s">
        <v>479</v>
      </c>
      <c r="B158" s="83">
        <v>91652000855</v>
      </c>
      <c r="C158" s="83">
        <v>3111</v>
      </c>
      <c r="D158" s="116">
        <v>6707</v>
      </c>
      <c r="E158" s="116">
        <v>15</v>
      </c>
      <c r="F158" s="116">
        <v>2420</v>
      </c>
      <c r="G158" s="116">
        <v>67</v>
      </c>
      <c r="H158" s="116">
        <f t="shared" si="25"/>
        <v>9209</v>
      </c>
      <c r="I158" s="220">
        <v>20.5</v>
      </c>
    </row>
    <row r="159" spans="1:9" ht="15.75" customHeight="1" x14ac:dyDescent="0.2">
      <c r="A159" s="70" t="s">
        <v>7</v>
      </c>
      <c r="B159" s="83">
        <v>91652001292</v>
      </c>
      <c r="C159" s="83">
        <v>3111</v>
      </c>
      <c r="D159" s="116">
        <v>9412</v>
      </c>
      <c r="E159" s="116">
        <v>0</v>
      </c>
      <c r="F159" s="116">
        <v>3389</v>
      </c>
      <c r="G159" s="116">
        <v>101</v>
      </c>
      <c r="H159" s="116">
        <f t="shared" si="25"/>
        <v>12902</v>
      </c>
      <c r="I159" s="220">
        <v>30.5</v>
      </c>
    </row>
    <row r="160" spans="1:9" ht="15.75" customHeight="1" x14ac:dyDescent="0.2">
      <c r="A160" s="70" t="s">
        <v>506</v>
      </c>
      <c r="B160" s="83">
        <v>91652001276</v>
      </c>
      <c r="C160" s="83">
        <v>3111</v>
      </c>
      <c r="D160" s="116">
        <v>9363</v>
      </c>
      <c r="E160" s="116">
        <v>0</v>
      </c>
      <c r="F160" s="116">
        <v>3371</v>
      </c>
      <c r="G160" s="116">
        <v>90</v>
      </c>
      <c r="H160" s="116">
        <f t="shared" si="25"/>
        <v>12824</v>
      </c>
      <c r="I160" s="220">
        <v>29.65</v>
      </c>
    </row>
    <row r="161" spans="1:9" ht="16.5" customHeight="1" x14ac:dyDescent="0.2">
      <c r="A161" s="70" t="s">
        <v>371</v>
      </c>
      <c r="B161" s="83">
        <v>91652001284</v>
      </c>
      <c r="C161" s="83">
        <v>3111</v>
      </c>
      <c r="D161" s="116">
        <v>9457</v>
      </c>
      <c r="E161" s="116">
        <v>0</v>
      </c>
      <c r="F161" s="116">
        <v>3404</v>
      </c>
      <c r="G161" s="116">
        <v>98</v>
      </c>
      <c r="H161" s="116">
        <f t="shared" si="25"/>
        <v>12959</v>
      </c>
      <c r="I161" s="220">
        <v>28.09</v>
      </c>
    </row>
    <row r="162" spans="1:9" ht="16.5" customHeight="1" x14ac:dyDescent="0.2">
      <c r="A162" s="70" t="s">
        <v>372</v>
      </c>
      <c r="B162" s="83">
        <v>91652001281</v>
      </c>
      <c r="C162" s="83">
        <v>3111</v>
      </c>
      <c r="D162" s="116">
        <v>4917</v>
      </c>
      <c r="E162" s="116">
        <v>0</v>
      </c>
      <c r="F162" s="116">
        <v>1770</v>
      </c>
      <c r="G162" s="116">
        <v>50</v>
      </c>
      <c r="H162" s="116">
        <f t="shared" si="25"/>
        <v>6737</v>
      </c>
      <c r="I162" s="220">
        <v>15.56</v>
      </c>
    </row>
    <row r="163" spans="1:9" ht="15.75" customHeight="1" x14ac:dyDescent="0.2">
      <c r="A163" s="70" t="s">
        <v>8</v>
      </c>
      <c r="B163" s="83">
        <v>91652001291</v>
      </c>
      <c r="C163" s="83">
        <v>3111</v>
      </c>
      <c r="D163" s="116">
        <v>9833</v>
      </c>
      <c r="E163" s="116">
        <v>0</v>
      </c>
      <c r="F163" s="116">
        <v>3540</v>
      </c>
      <c r="G163" s="116">
        <v>100</v>
      </c>
      <c r="H163" s="116">
        <f t="shared" si="25"/>
        <v>13473</v>
      </c>
      <c r="I163" s="220">
        <v>30.7</v>
      </c>
    </row>
    <row r="164" spans="1:9" ht="16.5" customHeight="1" x14ac:dyDescent="0.2">
      <c r="A164" s="109" t="s">
        <v>507</v>
      </c>
      <c r="B164" s="83">
        <v>91652001287</v>
      </c>
      <c r="C164" s="83">
        <v>3111</v>
      </c>
      <c r="D164" s="116">
        <v>4565</v>
      </c>
      <c r="E164" s="116">
        <v>10</v>
      </c>
      <c r="F164" s="116">
        <v>1647</v>
      </c>
      <c r="G164" s="116">
        <v>49</v>
      </c>
      <c r="H164" s="116">
        <f t="shared" si="25"/>
        <v>6271</v>
      </c>
      <c r="I164" s="220">
        <v>13.99</v>
      </c>
    </row>
    <row r="165" spans="1:9" ht="27.75" customHeight="1" x14ac:dyDescent="0.2">
      <c r="A165" s="70" t="s">
        <v>442</v>
      </c>
      <c r="B165" s="83">
        <v>91652001277</v>
      </c>
      <c r="C165" s="83">
        <v>3111</v>
      </c>
      <c r="D165" s="116">
        <v>4666</v>
      </c>
      <c r="E165" s="116">
        <v>12</v>
      </c>
      <c r="F165" s="116">
        <v>1684</v>
      </c>
      <c r="G165" s="116">
        <v>48</v>
      </c>
      <c r="H165" s="116">
        <f t="shared" si="25"/>
        <v>6410</v>
      </c>
      <c r="I165" s="220">
        <v>14.32</v>
      </c>
    </row>
    <row r="166" spans="1:9" ht="27.75" customHeight="1" x14ac:dyDescent="0.2">
      <c r="A166" s="70" t="s">
        <v>373</v>
      </c>
      <c r="B166" s="83">
        <v>91652001282</v>
      </c>
      <c r="C166" s="83">
        <v>3111</v>
      </c>
      <c r="D166" s="116">
        <v>3456</v>
      </c>
      <c r="E166" s="116">
        <v>0</v>
      </c>
      <c r="F166" s="116">
        <v>1244</v>
      </c>
      <c r="G166" s="116">
        <v>36</v>
      </c>
      <c r="H166" s="116">
        <f t="shared" si="25"/>
        <v>4736</v>
      </c>
      <c r="I166" s="220">
        <v>9.4499999999999993</v>
      </c>
    </row>
    <row r="167" spans="1:9" ht="16.5" customHeight="1" x14ac:dyDescent="0.2">
      <c r="A167" s="70" t="s">
        <v>374</v>
      </c>
      <c r="B167" s="83">
        <v>91652001285</v>
      </c>
      <c r="C167" s="83">
        <v>3111</v>
      </c>
      <c r="D167" s="116">
        <v>4164</v>
      </c>
      <c r="E167" s="116">
        <v>15</v>
      </c>
      <c r="F167" s="116">
        <v>1504</v>
      </c>
      <c r="G167" s="116">
        <v>44</v>
      </c>
      <c r="H167" s="116">
        <f t="shared" si="25"/>
        <v>5727</v>
      </c>
      <c r="I167" s="220">
        <v>12.79</v>
      </c>
    </row>
    <row r="168" spans="1:9" ht="15.75" customHeight="1" x14ac:dyDescent="0.2">
      <c r="A168" s="70" t="s">
        <v>9</v>
      </c>
      <c r="B168" s="83">
        <v>91652000852</v>
      </c>
      <c r="C168" s="83">
        <v>3111</v>
      </c>
      <c r="D168" s="116">
        <v>6301</v>
      </c>
      <c r="E168" s="116">
        <v>0</v>
      </c>
      <c r="F168" s="116">
        <v>2268</v>
      </c>
      <c r="G168" s="116">
        <v>69</v>
      </c>
      <c r="H168" s="116">
        <f t="shared" si="25"/>
        <v>8638</v>
      </c>
      <c r="I168" s="220">
        <v>20.350000000000001</v>
      </c>
    </row>
    <row r="169" spans="1:9" ht="16.5" customHeight="1" thickBot="1" x14ac:dyDescent="0.25">
      <c r="A169" s="84" t="s">
        <v>375</v>
      </c>
      <c r="B169" s="90">
        <v>91652001278</v>
      </c>
      <c r="C169" s="90">
        <v>3111</v>
      </c>
      <c r="D169" s="116">
        <v>4897</v>
      </c>
      <c r="E169" s="117">
        <v>0</v>
      </c>
      <c r="F169" s="117">
        <v>1763</v>
      </c>
      <c r="G169" s="117">
        <v>53</v>
      </c>
      <c r="H169" s="117">
        <f t="shared" si="25"/>
        <v>6713</v>
      </c>
      <c r="I169" s="222">
        <v>15.02</v>
      </c>
    </row>
    <row r="170" spans="1:9" ht="19.5" customHeight="1" thickBot="1" x14ac:dyDescent="0.25">
      <c r="A170" s="87" t="s">
        <v>216</v>
      </c>
      <c r="B170" s="102"/>
      <c r="C170" s="103"/>
      <c r="D170" s="194">
        <f t="shared" ref="D170:I170" si="26">SUM(D150:D169)</f>
        <v>134377</v>
      </c>
      <c r="E170" s="194">
        <f t="shared" si="26"/>
        <v>88</v>
      </c>
      <c r="F170" s="194">
        <f t="shared" si="26"/>
        <v>48407</v>
      </c>
      <c r="G170" s="194">
        <f t="shared" si="26"/>
        <v>1387</v>
      </c>
      <c r="H170" s="194">
        <f t="shared" si="26"/>
        <v>184259</v>
      </c>
      <c r="I170" s="218">
        <f t="shared" si="26"/>
        <v>419.38</v>
      </c>
    </row>
    <row r="171" spans="1:9" ht="19.5" customHeight="1" x14ac:dyDescent="0.2">
      <c r="A171" s="77" t="s">
        <v>217</v>
      </c>
      <c r="B171" s="89"/>
      <c r="C171" s="89"/>
      <c r="D171" s="195"/>
      <c r="E171" s="195"/>
      <c r="F171" s="195"/>
      <c r="G171" s="195"/>
      <c r="H171" s="195"/>
      <c r="I171" s="219"/>
    </row>
    <row r="172" spans="1:9" ht="15.75" customHeight="1" x14ac:dyDescent="0.2">
      <c r="A172" s="70" t="s">
        <v>509</v>
      </c>
      <c r="B172" s="83">
        <v>91652000860</v>
      </c>
      <c r="C172" s="83">
        <v>3111</v>
      </c>
      <c r="D172" s="116">
        <v>9672</v>
      </c>
      <c r="E172" s="116">
        <v>0</v>
      </c>
      <c r="F172" s="116">
        <v>3482</v>
      </c>
      <c r="G172" s="116">
        <v>105</v>
      </c>
      <c r="H172" s="193">
        <f t="shared" ref="H172:H186" si="27">D172+E172+F172+G172</f>
        <v>13259</v>
      </c>
      <c r="I172" s="220">
        <v>28.59</v>
      </c>
    </row>
    <row r="173" spans="1:9" ht="15.75" customHeight="1" x14ac:dyDescent="0.2">
      <c r="A173" s="70" t="s">
        <v>10</v>
      </c>
      <c r="B173" s="83">
        <v>91652000872</v>
      </c>
      <c r="C173" s="83">
        <v>3111</v>
      </c>
      <c r="D173" s="116">
        <v>7955</v>
      </c>
      <c r="E173" s="116">
        <v>0</v>
      </c>
      <c r="F173" s="116">
        <v>2864</v>
      </c>
      <c r="G173" s="116">
        <v>81</v>
      </c>
      <c r="H173" s="193">
        <f t="shared" si="27"/>
        <v>10900</v>
      </c>
      <c r="I173" s="220">
        <v>26.75</v>
      </c>
    </row>
    <row r="174" spans="1:9" ht="15.75" customHeight="1" x14ac:dyDescent="0.2">
      <c r="A174" s="70" t="s">
        <v>11</v>
      </c>
      <c r="B174" s="83">
        <v>91652000873</v>
      </c>
      <c r="C174" s="83">
        <v>3111</v>
      </c>
      <c r="D174" s="116">
        <v>4885</v>
      </c>
      <c r="E174" s="116">
        <v>0</v>
      </c>
      <c r="F174" s="116">
        <v>1758</v>
      </c>
      <c r="G174" s="116">
        <v>52</v>
      </c>
      <c r="H174" s="193">
        <f t="shared" si="27"/>
        <v>6695</v>
      </c>
      <c r="I174" s="220">
        <v>15.2</v>
      </c>
    </row>
    <row r="175" spans="1:9" ht="15.75" customHeight="1" x14ac:dyDescent="0.2">
      <c r="A175" s="70" t="s">
        <v>12</v>
      </c>
      <c r="B175" s="83">
        <v>91652000861</v>
      </c>
      <c r="C175" s="83">
        <v>3111</v>
      </c>
      <c r="D175" s="116">
        <v>8632</v>
      </c>
      <c r="E175" s="116">
        <v>0</v>
      </c>
      <c r="F175" s="116">
        <v>3107</v>
      </c>
      <c r="G175" s="116">
        <v>93</v>
      </c>
      <c r="H175" s="193">
        <f t="shared" si="27"/>
        <v>11832</v>
      </c>
      <c r="I175" s="220">
        <v>25.23</v>
      </c>
    </row>
    <row r="176" spans="1:9" ht="15.75" customHeight="1" x14ac:dyDescent="0.2">
      <c r="A176" s="70" t="s">
        <v>13</v>
      </c>
      <c r="B176" s="83">
        <v>91652000868</v>
      </c>
      <c r="C176" s="83">
        <v>3111</v>
      </c>
      <c r="D176" s="116">
        <v>14502</v>
      </c>
      <c r="E176" s="116">
        <v>0</v>
      </c>
      <c r="F176" s="116">
        <v>5221</v>
      </c>
      <c r="G176" s="116">
        <v>157</v>
      </c>
      <c r="H176" s="193">
        <f t="shared" si="27"/>
        <v>19880</v>
      </c>
      <c r="I176" s="220">
        <v>41.75</v>
      </c>
    </row>
    <row r="177" spans="1:9" ht="15.75" customHeight="1" x14ac:dyDescent="0.2">
      <c r="A177" s="70" t="s">
        <v>14</v>
      </c>
      <c r="B177" s="83">
        <v>91652000859</v>
      </c>
      <c r="C177" s="83">
        <v>3111</v>
      </c>
      <c r="D177" s="116">
        <v>4887</v>
      </c>
      <c r="E177" s="116">
        <v>0</v>
      </c>
      <c r="F177" s="116">
        <v>1759</v>
      </c>
      <c r="G177" s="116">
        <v>53</v>
      </c>
      <c r="H177" s="193">
        <f t="shared" si="27"/>
        <v>6699</v>
      </c>
      <c r="I177" s="220">
        <v>14.27</v>
      </c>
    </row>
    <row r="178" spans="1:9" ht="15.75" customHeight="1" x14ac:dyDescent="0.2">
      <c r="A178" s="70" t="s">
        <v>15</v>
      </c>
      <c r="B178" s="83">
        <v>91652000874</v>
      </c>
      <c r="C178" s="83">
        <v>3111</v>
      </c>
      <c r="D178" s="116">
        <v>4933</v>
      </c>
      <c r="E178" s="116">
        <v>0</v>
      </c>
      <c r="F178" s="116">
        <v>1776</v>
      </c>
      <c r="G178" s="116">
        <v>47</v>
      </c>
      <c r="H178" s="193">
        <f t="shared" si="27"/>
        <v>6756</v>
      </c>
      <c r="I178" s="220">
        <v>15.53</v>
      </c>
    </row>
    <row r="179" spans="1:9" ht="15.75" customHeight="1" x14ac:dyDescent="0.2">
      <c r="A179" s="70" t="s">
        <v>16</v>
      </c>
      <c r="B179" s="83">
        <v>91652000875</v>
      </c>
      <c r="C179" s="83">
        <v>3111</v>
      </c>
      <c r="D179" s="116">
        <v>6135</v>
      </c>
      <c r="E179" s="116">
        <v>22</v>
      </c>
      <c r="F179" s="116">
        <v>2216</v>
      </c>
      <c r="G179" s="116">
        <v>60</v>
      </c>
      <c r="H179" s="193">
        <f t="shared" si="27"/>
        <v>8433</v>
      </c>
      <c r="I179" s="220">
        <v>19.309999999999999</v>
      </c>
    </row>
    <row r="180" spans="1:9" ht="15.75" customHeight="1" x14ac:dyDescent="0.2">
      <c r="A180" s="70" t="s">
        <v>17</v>
      </c>
      <c r="B180" s="83">
        <v>91652000866</v>
      </c>
      <c r="C180" s="83">
        <v>3111</v>
      </c>
      <c r="D180" s="116">
        <v>8880</v>
      </c>
      <c r="E180" s="116">
        <v>30</v>
      </c>
      <c r="F180" s="116">
        <v>3207</v>
      </c>
      <c r="G180" s="116">
        <v>89</v>
      </c>
      <c r="H180" s="193">
        <f t="shared" si="27"/>
        <v>12206</v>
      </c>
      <c r="I180" s="220">
        <v>28.45</v>
      </c>
    </row>
    <row r="181" spans="1:9" ht="15.75" customHeight="1" x14ac:dyDescent="0.2">
      <c r="A181" s="70" t="s">
        <v>18</v>
      </c>
      <c r="B181" s="83">
        <v>91652000869</v>
      </c>
      <c r="C181" s="83">
        <v>3111</v>
      </c>
      <c r="D181" s="116">
        <v>9863</v>
      </c>
      <c r="E181" s="116">
        <v>0</v>
      </c>
      <c r="F181" s="116">
        <v>3551</v>
      </c>
      <c r="G181" s="116">
        <v>104</v>
      </c>
      <c r="H181" s="193">
        <f t="shared" si="27"/>
        <v>13518</v>
      </c>
      <c r="I181" s="220">
        <v>27.88</v>
      </c>
    </row>
    <row r="182" spans="1:9" ht="15.75" customHeight="1" x14ac:dyDescent="0.2">
      <c r="A182" s="70" t="s">
        <v>376</v>
      </c>
      <c r="B182" s="83">
        <v>91652000865</v>
      </c>
      <c r="C182" s="83">
        <v>3111</v>
      </c>
      <c r="D182" s="116">
        <v>5108</v>
      </c>
      <c r="E182" s="116">
        <v>0</v>
      </c>
      <c r="F182" s="116">
        <v>1839</v>
      </c>
      <c r="G182" s="116">
        <v>51</v>
      </c>
      <c r="H182" s="193">
        <f t="shared" si="27"/>
        <v>6998</v>
      </c>
      <c r="I182" s="220">
        <v>15.46</v>
      </c>
    </row>
    <row r="183" spans="1:9" ht="15.75" customHeight="1" x14ac:dyDescent="0.2">
      <c r="A183" s="70" t="s">
        <v>19</v>
      </c>
      <c r="B183" s="83">
        <v>91652000864</v>
      </c>
      <c r="C183" s="83">
        <v>3111</v>
      </c>
      <c r="D183" s="116">
        <v>7516</v>
      </c>
      <c r="E183" s="116">
        <v>100</v>
      </c>
      <c r="F183" s="116">
        <v>2740</v>
      </c>
      <c r="G183" s="116">
        <v>62</v>
      </c>
      <c r="H183" s="193">
        <f t="shared" si="27"/>
        <v>10418</v>
      </c>
      <c r="I183" s="220">
        <v>21.65</v>
      </c>
    </row>
    <row r="184" spans="1:9" ht="15.75" customHeight="1" x14ac:dyDescent="0.2">
      <c r="A184" s="70" t="s">
        <v>20</v>
      </c>
      <c r="B184" s="83">
        <v>91652000858</v>
      </c>
      <c r="C184" s="83">
        <v>3111</v>
      </c>
      <c r="D184" s="116">
        <v>7975</v>
      </c>
      <c r="E184" s="116">
        <v>0</v>
      </c>
      <c r="F184" s="116">
        <v>2871</v>
      </c>
      <c r="G184" s="116">
        <v>47</v>
      </c>
      <c r="H184" s="193">
        <f t="shared" si="27"/>
        <v>10893</v>
      </c>
      <c r="I184" s="220">
        <v>27.55</v>
      </c>
    </row>
    <row r="185" spans="1:9" ht="15.75" customHeight="1" x14ac:dyDescent="0.2">
      <c r="A185" s="70" t="s">
        <v>480</v>
      </c>
      <c r="B185" s="83">
        <v>91652000857</v>
      </c>
      <c r="C185" s="83">
        <v>3111</v>
      </c>
      <c r="D185" s="116">
        <v>7462</v>
      </c>
      <c r="E185" s="116">
        <v>0</v>
      </c>
      <c r="F185" s="116">
        <v>2686</v>
      </c>
      <c r="G185" s="116">
        <v>78</v>
      </c>
      <c r="H185" s="193">
        <f t="shared" si="27"/>
        <v>10226</v>
      </c>
      <c r="I185" s="220">
        <v>21.75</v>
      </c>
    </row>
    <row r="186" spans="1:9" ht="15.75" customHeight="1" x14ac:dyDescent="0.2">
      <c r="A186" s="70" t="s">
        <v>21</v>
      </c>
      <c r="B186" s="83">
        <v>91652000867</v>
      </c>
      <c r="C186" s="83">
        <v>3111</v>
      </c>
      <c r="D186" s="116">
        <v>4636</v>
      </c>
      <c r="E186" s="116">
        <v>0</v>
      </c>
      <c r="F186" s="116">
        <v>1669</v>
      </c>
      <c r="G186" s="116">
        <v>45</v>
      </c>
      <c r="H186" s="193">
        <f t="shared" si="27"/>
        <v>6350</v>
      </c>
      <c r="I186" s="220">
        <v>14.75</v>
      </c>
    </row>
    <row r="187" spans="1:9" ht="19.5" customHeight="1" x14ac:dyDescent="0.2">
      <c r="A187" s="110" t="s">
        <v>400</v>
      </c>
      <c r="B187" s="111"/>
      <c r="C187" s="111"/>
      <c r="D187" s="199"/>
      <c r="E187" s="199"/>
      <c r="F187" s="199"/>
      <c r="G187" s="199"/>
      <c r="H187" s="195"/>
      <c r="I187" s="225"/>
    </row>
    <row r="188" spans="1:9" ht="15.75" customHeight="1" x14ac:dyDescent="0.2">
      <c r="A188" s="100" t="s">
        <v>557</v>
      </c>
      <c r="B188" s="82">
        <v>91652001541</v>
      </c>
      <c r="C188" s="112">
        <v>3111</v>
      </c>
      <c r="D188" s="117">
        <v>6130</v>
      </c>
      <c r="E188" s="117">
        <v>53</v>
      </c>
      <c r="F188" s="117">
        <v>2225</v>
      </c>
      <c r="G188" s="117">
        <v>61</v>
      </c>
      <c r="H188" s="116">
        <f t="shared" ref="H188" si="28">D188+E188+F188+G188</f>
        <v>8469</v>
      </c>
      <c r="I188" s="225">
        <v>18.93</v>
      </c>
    </row>
    <row r="189" spans="1:9" ht="19.5" customHeight="1" x14ac:dyDescent="0.2">
      <c r="A189" s="113" t="s">
        <v>218</v>
      </c>
      <c r="B189" s="96"/>
      <c r="C189" s="96"/>
      <c r="D189" s="199"/>
      <c r="E189" s="199"/>
      <c r="F189" s="199"/>
      <c r="G189" s="199"/>
      <c r="H189" s="195"/>
      <c r="I189" s="225"/>
    </row>
    <row r="190" spans="1:9" ht="16.5" customHeight="1" x14ac:dyDescent="0.2">
      <c r="A190" s="84" t="s">
        <v>22</v>
      </c>
      <c r="B190" s="85">
        <v>91652001315</v>
      </c>
      <c r="C190" s="114">
        <v>3111</v>
      </c>
      <c r="D190" s="116">
        <v>5203</v>
      </c>
      <c r="E190" s="116">
        <v>0</v>
      </c>
      <c r="F190" s="116">
        <v>1873</v>
      </c>
      <c r="G190" s="116">
        <v>52</v>
      </c>
      <c r="H190" s="116">
        <f t="shared" ref="H190" si="29">D190+E190+F190+G190</f>
        <v>7128</v>
      </c>
      <c r="I190" s="225">
        <v>15.26</v>
      </c>
    </row>
    <row r="191" spans="1:9" ht="19.5" customHeight="1" x14ac:dyDescent="0.2">
      <c r="A191" s="113" t="s">
        <v>551</v>
      </c>
      <c r="B191" s="96"/>
      <c r="C191" s="96"/>
      <c r="D191" s="195"/>
      <c r="E191" s="195"/>
      <c r="F191" s="195"/>
      <c r="G191" s="195"/>
      <c r="H191" s="195"/>
      <c r="I191" s="219"/>
    </row>
    <row r="192" spans="1:9" ht="16.5" customHeight="1" thickBot="1" x14ac:dyDescent="0.25">
      <c r="A192" s="84" t="s">
        <v>552</v>
      </c>
      <c r="B192" s="85">
        <v>91652001538</v>
      </c>
      <c r="C192" s="114">
        <v>3111</v>
      </c>
      <c r="D192" s="206">
        <v>1157</v>
      </c>
      <c r="E192" s="206">
        <v>22</v>
      </c>
      <c r="F192" s="206">
        <v>424</v>
      </c>
      <c r="G192" s="206">
        <v>11</v>
      </c>
      <c r="H192" s="201">
        <f t="shared" ref="H192" si="30">D192+E192+F192+G192</f>
        <v>1614</v>
      </c>
      <c r="I192" s="225">
        <v>3.62</v>
      </c>
    </row>
    <row r="193" spans="1:9" ht="19.5" customHeight="1" thickBot="1" x14ac:dyDescent="0.25">
      <c r="A193" s="87" t="s">
        <v>219</v>
      </c>
      <c r="B193" s="102"/>
      <c r="C193" s="103"/>
      <c r="D193" s="194">
        <f t="shared" ref="D193:I193" si="31">SUM(D172:D192)</f>
        <v>125531</v>
      </c>
      <c r="E193" s="194">
        <f t="shared" si="31"/>
        <v>227</v>
      </c>
      <c r="F193" s="194">
        <f t="shared" si="31"/>
        <v>45268</v>
      </c>
      <c r="G193" s="194">
        <f t="shared" si="31"/>
        <v>1248</v>
      </c>
      <c r="H193" s="194">
        <f t="shared" si="31"/>
        <v>172274</v>
      </c>
      <c r="I193" s="218">
        <f t="shared" si="31"/>
        <v>381.93</v>
      </c>
    </row>
    <row r="194" spans="1:9" ht="19.5" customHeight="1" x14ac:dyDescent="0.2">
      <c r="A194" s="91" t="s">
        <v>220</v>
      </c>
      <c r="B194" s="92"/>
      <c r="C194" s="92"/>
      <c r="D194" s="197"/>
      <c r="E194" s="197"/>
      <c r="F194" s="197"/>
      <c r="G194" s="197"/>
      <c r="H194" s="197"/>
      <c r="I194" s="224"/>
    </row>
    <row r="195" spans="1:9" ht="15.75" customHeight="1" x14ac:dyDescent="0.2">
      <c r="A195" s="70" t="s">
        <v>510</v>
      </c>
      <c r="B195" s="83">
        <v>91652000876</v>
      </c>
      <c r="C195" s="83">
        <v>3111</v>
      </c>
      <c r="D195" s="116">
        <v>5365</v>
      </c>
      <c r="E195" s="116">
        <v>22</v>
      </c>
      <c r="F195" s="116">
        <v>1939</v>
      </c>
      <c r="G195" s="116">
        <v>49</v>
      </c>
      <c r="H195" s="116">
        <f t="shared" ref="H195:H205" si="32">D195+E195+F195+G195</f>
        <v>7375</v>
      </c>
      <c r="I195" s="192">
        <v>16.54</v>
      </c>
    </row>
    <row r="196" spans="1:9" ht="15.75" customHeight="1" x14ac:dyDescent="0.2">
      <c r="A196" s="70" t="s">
        <v>511</v>
      </c>
      <c r="B196" s="83">
        <v>91652000887</v>
      </c>
      <c r="C196" s="83">
        <v>3111</v>
      </c>
      <c r="D196" s="116">
        <v>6127</v>
      </c>
      <c r="E196" s="116">
        <v>15</v>
      </c>
      <c r="F196" s="116">
        <v>2211</v>
      </c>
      <c r="G196" s="116">
        <v>53</v>
      </c>
      <c r="H196" s="116">
        <f t="shared" si="32"/>
        <v>8406</v>
      </c>
      <c r="I196" s="192">
        <v>18.600000000000001</v>
      </c>
    </row>
    <row r="197" spans="1:9" ht="15.75" customHeight="1" x14ac:dyDescent="0.2">
      <c r="A197" s="115" t="s">
        <v>512</v>
      </c>
      <c r="B197" s="83">
        <v>91652000879</v>
      </c>
      <c r="C197" s="83">
        <v>3111</v>
      </c>
      <c r="D197" s="116">
        <v>5482</v>
      </c>
      <c r="E197" s="116">
        <v>20</v>
      </c>
      <c r="F197" s="116">
        <v>1980</v>
      </c>
      <c r="G197" s="116">
        <v>53</v>
      </c>
      <c r="H197" s="116">
        <f t="shared" si="32"/>
        <v>7535</v>
      </c>
      <c r="I197" s="192">
        <v>16.27</v>
      </c>
    </row>
    <row r="198" spans="1:9" ht="15.75" customHeight="1" x14ac:dyDescent="0.2">
      <c r="A198" s="70" t="s">
        <v>513</v>
      </c>
      <c r="B198" s="83">
        <v>91652000885</v>
      </c>
      <c r="C198" s="83">
        <v>3111</v>
      </c>
      <c r="D198" s="116">
        <v>5915</v>
      </c>
      <c r="E198" s="116">
        <v>0</v>
      </c>
      <c r="F198" s="116">
        <v>2129</v>
      </c>
      <c r="G198" s="116">
        <v>53</v>
      </c>
      <c r="H198" s="116">
        <f t="shared" si="32"/>
        <v>8097</v>
      </c>
      <c r="I198" s="191">
        <v>16.16</v>
      </c>
    </row>
    <row r="199" spans="1:9" ht="15.75" customHeight="1" x14ac:dyDescent="0.2">
      <c r="A199" s="70" t="s">
        <v>514</v>
      </c>
      <c r="B199" s="83">
        <v>91652000878</v>
      </c>
      <c r="C199" s="83">
        <v>3111</v>
      </c>
      <c r="D199" s="116">
        <v>4643</v>
      </c>
      <c r="E199" s="116">
        <v>10</v>
      </c>
      <c r="F199" s="116">
        <v>1675</v>
      </c>
      <c r="G199" s="116">
        <v>36</v>
      </c>
      <c r="H199" s="116">
        <f t="shared" si="32"/>
        <v>6364</v>
      </c>
      <c r="I199" s="191">
        <v>14.96</v>
      </c>
    </row>
    <row r="200" spans="1:9" ht="15.75" customHeight="1" x14ac:dyDescent="0.2">
      <c r="A200" s="70" t="s">
        <v>515</v>
      </c>
      <c r="B200" s="83">
        <v>91652000880</v>
      </c>
      <c r="C200" s="83">
        <v>3111</v>
      </c>
      <c r="D200" s="116">
        <v>9774</v>
      </c>
      <c r="E200" s="116">
        <v>20</v>
      </c>
      <c r="F200" s="116">
        <v>3526</v>
      </c>
      <c r="G200" s="116">
        <v>106</v>
      </c>
      <c r="H200" s="116">
        <f t="shared" si="32"/>
        <v>13426</v>
      </c>
      <c r="I200" s="191">
        <v>29.95</v>
      </c>
    </row>
    <row r="201" spans="1:9" ht="15.75" customHeight="1" x14ac:dyDescent="0.2">
      <c r="A201" s="70" t="s">
        <v>516</v>
      </c>
      <c r="B201" s="83">
        <v>91652000884</v>
      </c>
      <c r="C201" s="83">
        <v>3111</v>
      </c>
      <c r="D201" s="116">
        <v>4897</v>
      </c>
      <c r="E201" s="116">
        <v>0</v>
      </c>
      <c r="F201" s="116">
        <v>1763</v>
      </c>
      <c r="G201" s="116">
        <v>53</v>
      </c>
      <c r="H201" s="116">
        <f t="shared" si="32"/>
        <v>6713</v>
      </c>
      <c r="I201" s="191">
        <v>15.02</v>
      </c>
    </row>
    <row r="202" spans="1:9" ht="15.75" customHeight="1" x14ac:dyDescent="0.2">
      <c r="A202" s="70" t="s">
        <v>517</v>
      </c>
      <c r="B202" s="83">
        <v>91652000886</v>
      </c>
      <c r="C202" s="83">
        <v>3111</v>
      </c>
      <c r="D202" s="116">
        <v>4856</v>
      </c>
      <c r="E202" s="116">
        <v>0</v>
      </c>
      <c r="F202" s="116">
        <v>1748</v>
      </c>
      <c r="G202" s="116">
        <v>52</v>
      </c>
      <c r="H202" s="116">
        <f t="shared" si="32"/>
        <v>6656</v>
      </c>
      <c r="I202" s="191">
        <v>14.38</v>
      </c>
    </row>
    <row r="203" spans="1:9" ht="15.75" customHeight="1" x14ac:dyDescent="0.2">
      <c r="A203" s="70" t="s">
        <v>519</v>
      </c>
      <c r="B203" s="83">
        <v>91652000882</v>
      </c>
      <c r="C203" s="83">
        <v>3111</v>
      </c>
      <c r="D203" s="116">
        <v>4136</v>
      </c>
      <c r="E203" s="116">
        <v>0</v>
      </c>
      <c r="F203" s="116">
        <v>1489</v>
      </c>
      <c r="G203" s="116">
        <v>41</v>
      </c>
      <c r="H203" s="116">
        <f t="shared" si="32"/>
        <v>5666</v>
      </c>
      <c r="I203" s="191">
        <v>13</v>
      </c>
    </row>
    <row r="204" spans="1:9" ht="15.75" customHeight="1" x14ac:dyDescent="0.2">
      <c r="A204" s="70" t="s">
        <v>518</v>
      </c>
      <c r="B204" s="83">
        <v>91652000881</v>
      </c>
      <c r="C204" s="83">
        <v>3111</v>
      </c>
      <c r="D204" s="116">
        <v>3763</v>
      </c>
      <c r="E204" s="116">
        <v>15</v>
      </c>
      <c r="F204" s="116">
        <v>1360</v>
      </c>
      <c r="G204" s="116">
        <v>40</v>
      </c>
      <c r="H204" s="116">
        <f t="shared" si="32"/>
        <v>5178</v>
      </c>
      <c r="I204" s="228">
        <v>11</v>
      </c>
    </row>
    <row r="205" spans="1:9" ht="15.75" customHeight="1" x14ac:dyDescent="0.2">
      <c r="A205" s="70" t="s">
        <v>541</v>
      </c>
      <c r="B205" s="83">
        <v>91652000877</v>
      </c>
      <c r="C205" s="83">
        <v>3111</v>
      </c>
      <c r="D205" s="116">
        <v>6138</v>
      </c>
      <c r="E205" s="116">
        <v>30</v>
      </c>
      <c r="F205" s="116">
        <v>2220</v>
      </c>
      <c r="G205" s="116">
        <v>66</v>
      </c>
      <c r="H205" s="116">
        <f t="shared" si="32"/>
        <v>8454</v>
      </c>
      <c r="I205" s="228">
        <v>18.2</v>
      </c>
    </row>
    <row r="206" spans="1:9" ht="19.5" customHeight="1" x14ac:dyDescent="0.2">
      <c r="A206" s="95" t="s">
        <v>221</v>
      </c>
      <c r="B206" s="96"/>
      <c r="C206" s="96"/>
      <c r="D206" s="199"/>
      <c r="E206" s="199"/>
      <c r="F206" s="199"/>
      <c r="G206" s="199"/>
      <c r="H206" s="199"/>
      <c r="I206" s="225"/>
    </row>
    <row r="207" spans="1:9" ht="15.75" customHeight="1" x14ac:dyDescent="0.2">
      <c r="A207" s="70" t="s">
        <v>481</v>
      </c>
      <c r="B207" s="83">
        <v>91652000913</v>
      </c>
      <c r="C207" s="83">
        <v>3111</v>
      </c>
      <c r="D207" s="116">
        <v>3296</v>
      </c>
      <c r="E207" s="116">
        <v>15</v>
      </c>
      <c r="F207" s="116">
        <v>1192</v>
      </c>
      <c r="G207" s="116">
        <v>26</v>
      </c>
      <c r="H207" s="116">
        <f t="shared" ref="H207:H210" si="33">D207+E207+F207+G207</f>
        <v>4529</v>
      </c>
      <c r="I207" s="220">
        <v>10</v>
      </c>
    </row>
    <row r="208" spans="1:9" ht="15.75" customHeight="1" x14ac:dyDescent="0.2">
      <c r="A208" s="70" t="s">
        <v>377</v>
      </c>
      <c r="B208" s="83">
        <v>91652000916</v>
      </c>
      <c r="C208" s="83">
        <v>3111</v>
      </c>
      <c r="D208" s="116">
        <v>2706</v>
      </c>
      <c r="E208" s="116">
        <v>8</v>
      </c>
      <c r="F208" s="116">
        <v>977</v>
      </c>
      <c r="G208" s="116">
        <v>26</v>
      </c>
      <c r="H208" s="116">
        <f t="shared" si="33"/>
        <v>3717</v>
      </c>
      <c r="I208" s="220">
        <v>8.5</v>
      </c>
    </row>
    <row r="209" spans="1:9" ht="15.75" customHeight="1" x14ac:dyDescent="0.2">
      <c r="A209" s="70" t="s">
        <v>378</v>
      </c>
      <c r="B209" s="83">
        <v>91652000915</v>
      </c>
      <c r="C209" s="83">
        <v>3111</v>
      </c>
      <c r="D209" s="116">
        <v>3778</v>
      </c>
      <c r="E209" s="116">
        <v>0</v>
      </c>
      <c r="F209" s="116">
        <v>1360</v>
      </c>
      <c r="G209" s="116">
        <v>40</v>
      </c>
      <c r="H209" s="116">
        <f t="shared" si="33"/>
        <v>5178</v>
      </c>
      <c r="I209" s="220">
        <v>11.26</v>
      </c>
    </row>
    <row r="210" spans="1:9" ht="15.75" customHeight="1" thickBot="1" x14ac:dyDescent="0.25">
      <c r="A210" s="84" t="s">
        <v>379</v>
      </c>
      <c r="B210" s="90">
        <v>91652000914</v>
      </c>
      <c r="C210" s="90">
        <v>3111</v>
      </c>
      <c r="D210" s="116">
        <v>7985</v>
      </c>
      <c r="E210" s="117">
        <v>0</v>
      </c>
      <c r="F210" s="117">
        <v>2875</v>
      </c>
      <c r="G210" s="117">
        <v>73</v>
      </c>
      <c r="H210" s="117">
        <f t="shared" si="33"/>
        <v>10933</v>
      </c>
      <c r="I210" s="222">
        <v>23.77</v>
      </c>
    </row>
    <row r="211" spans="1:9" ht="19.5" customHeight="1" thickBot="1" x14ac:dyDescent="0.25">
      <c r="A211" s="87" t="s">
        <v>222</v>
      </c>
      <c r="B211" s="102"/>
      <c r="C211" s="103"/>
      <c r="D211" s="194">
        <f t="shared" ref="D211:I211" si="34">SUM(D195:D210)</f>
        <v>78861</v>
      </c>
      <c r="E211" s="194">
        <f t="shared" si="34"/>
        <v>155</v>
      </c>
      <c r="F211" s="194">
        <f t="shared" si="34"/>
        <v>28444</v>
      </c>
      <c r="G211" s="194">
        <f t="shared" si="34"/>
        <v>767</v>
      </c>
      <c r="H211" s="194">
        <f t="shared" si="34"/>
        <v>108227</v>
      </c>
      <c r="I211" s="218">
        <f t="shared" si="34"/>
        <v>237.60999999999999</v>
      </c>
    </row>
    <row r="212" spans="1:9" ht="19.5" customHeight="1" x14ac:dyDescent="0.2">
      <c r="A212" s="91" t="s">
        <v>223</v>
      </c>
      <c r="B212" s="92"/>
      <c r="C212" s="92"/>
      <c r="D212" s="197"/>
      <c r="E212" s="197"/>
      <c r="F212" s="197"/>
      <c r="G212" s="197"/>
      <c r="H212" s="197"/>
      <c r="I212" s="224"/>
    </row>
    <row r="213" spans="1:9" ht="15.75" customHeight="1" x14ac:dyDescent="0.2">
      <c r="A213" s="93" t="s">
        <v>23</v>
      </c>
      <c r="B213" s="94">
        <v>91652000900</v>
      </c>
      <c r="C213" s="83">
        <v>3111</v>
      </c>
      <c r="D213" s="116">
        <v>4139</v>
      </c>
      <c r="E213" s="193">
        <v>0</v>
      </c>
      <c r="F213" s="193">
        <v>1490</v>
      </c>
      <c r="G213" s="193">
        <v>42</v>
      </c>
      <c r="H213" s="193">
        <f t="shared" ref="H213:H234" si="35">D213+E213+F213+G213</f>
        <v>5671</v>
      </c>
      <c r="I213" s="192">
        <v>13.65</v>
      </c>
    </row>
    <row r="214" spans="1:9" ht="15.75" customHeight="1" x14ac:dyDescent="0.2">
      <c r="A214" s="70" t="s">
        <v>380</v>
      </c>
      <c r="B214" s="83">
        <v>91652000892</v>
      </c>
      <c r="C214" s="83">
        <v>3111</v>
      </c>
      <c r="D214" s="116">
        <v>5847</v>
      </c>
      <c r="E214" s="116">
        <v>0</v>
      </c>
      <c r="F214" s="116">
        <v>2105</v>
      </c>
      <c r="G214" s="116">
        <v>60</v>
      </c>
      <c r="H214" s="116">
        <f t="shared" si="35"/>
        <v>8012</v>
      </c>
      <c r="I214" s="191">
        <v>17.5</v>
      </c>
    </row>
    <row r="215" spans="1:9" ht="15.75" customHeight="1" x14ac:dyDescent="0.2">
      <c r="A215" s="70" t="s">
        <v>381</v>
      </c>
      <c r="B215" s="83">
        <v>91652001295</v>
      </c>
      <c r="C215" s="83">
        <v>3111</v>
      </c>
      <c r="D215" s="116">
        <v>4774</v>
      </c>
      <c r="E215" s="116">
        <v>3</v>
      </c>
      <c r="F215" s="116">
        <v>1720</v>
      </c>
      <c r="G215" s="116">
        <v>46</v>
      </c>
      <c r="H215" s="116">
        <f t="shared" si="35"/>
        <v>6543</v>
      </c>
      <c r="I215" s="191">
        <v>15.32</v>
      </c>
    </row>
    <row r="216" spans="1:9" ht="15.75" customHeight="1" x14ac:dyDescent="0.2">
      <c r="A216" s="70" t="s">
        <v>382</v>
      </c>
      <c r="B216" s="83">
        <v>91652000893</v>
      </c>
      <c r="C216" s="83">
        <v>3111</v>
      </c>
      <c r="D216" s="116">
        <v>4979</v>
      </c>
      <c r="E216" s="116">
        <v>0</v>
      </c>
      <c r="F216" s="116">
        <v>1792</v>
      </c>
      <c r="G216" s="116">
        <v>54</v>
      </c>
      <c r="H216" s="116">
        <f t="shared" si="35"/>
        <v>6825</v>
      </c>
      <c r="I216" s="191">
        <v>15.27</v>
      </c>
    </row>
    <row r="217" spans="1:9" ht="15.75" customHeight="1" x14ac:dyDescent="0.2">
      <c r="A217" s="70" t="s">
        <v>383</v>
      </c>
      <c r="B217" s="83">
        <v>91652000898</v>
      </c>
      <c r="C217" s="83">
        <v>3111</v>
      </c>
      <c r="D217" s="116">
        <v>4615</v>
      </c>
      <c r="E217" s="116">
        <v>0</v>
      </c>
      <c r="F217" s="116">
        <v>1661</v>
      </c>
      <c r="G217" s="116">
        <v>50</v>
      </c>
      <c r="H217" s="116">
        <f t="shared" si="35"/>
        <v>6326</v>
      </c>
      <c r="I217" s="191">
        <v>14.16</v>
      </c>
    </row>
    <row r="218" spans="1:9" ht="15.75" customHeight="1" x14ac:dyDescent="0.2">
      <c r="A218" s="70" t="s">
        <v>521</v>
      </c>
      <c r="B218" s="83">
        <v>91652001534</v>
      </c>
      <c r="C218" s="83">
        <v>3111</v>
      </c>
      <c r="D218" s="116">
        <v>3645</v>
      </c>
      <c r="E218" s="116">
        <v>0</v>
      </c>
      <c r="F218" s="116">
        <v>1312</v>
      </c>
      <c r="G218" s="116">
        <v>35</v>
      </c>
      <c r="H218" s="116">
        <f t="shared" si="35"/>
        <v>4992</v>
      </c>
      <c r="I218" s="191">
        <v>11.57</v>
      </c>
    </row>
    <row r="219" spans="1:9" ht="15.75" customHeight="1" x14ac:dyDescent="0.2">
      <c r="A219" s="70" t="s">
        <v>556</v>
      </c>
      <c r="B219" s="83">
        <v>91652000896</v>
      </c>
      <c r="C219" s="83">
        <v>3111</v>
      </c>
      <c r="D219" s="203">
        <v>5488</v>
      </c>
      <c r="E219" s="116">
        <v>0</v>
      </c>
      <c r="F219" s="116">
        <v>1976</v>
      </c>
      <c r="G219" s="116">
        <v>57</v>
      </c>
      <c r="H219" s="116">
        <f t="shared" si="35"/>
        <v>7521</v>
      </c>
      <c r="I219" s="191">
        <v>17.419999999999998</v>
      </c>
    </row>
    <row r="220" spans="1:9" ht="15.75" customHeight="1" x14ac:dyDescent="0.2">
      <c r="A220" s="70" t="s">
        <v>384</v>
      </c>
      <c r="B220" s="83">
        <v>91652001296</v>
      </c>
      <c r="C220" s="83">
        <v>3111</v>
      </c>
      <c r="D220" s="116">
        <v>4570</v>
      </c>
      <c r="E220" s="116">
        <v>0</v>
      </c>
      <c r="F220" s="116">
        <v>1645</v>
      </c>
      <c r="G220" s="116">
        <v>47</v>
      </c>
      <c r="H220" s="116">
        <f t="shared" si="35"/>
        <v>6262</v>
      </c>
      <c r="I220" s="191">
        <v>14.14</v>
      </c>
    </row>
    <row r="221" spans="1:9" ht="15.75" customHeight="1" x14ac:dyDescent="0.2">
      <c r="A221" s="70" t="s">
        <v>385</v>
      </c>
      <c r="B221" s="83">
        <v>91652001297</v>
      </c>
      <c r="C221" s="83">
        <v>3111</v>
      </c>
      <c r="D221" s="116">
        <v>4570</v>
      </c>
      <c r="E221" s="116">
        <v>0</v>
      </c>
      <c r="F221" s="116">
        <v>1645</v>
      </c>
      <c r="G221" s="116">
        <v>47</v>
      </c>
      <c r="H221" s="116">
        <f t="shared" si="35"/>
        <v>6262</v>
      </c>
      <c r="I221" s="191">
        <v>14.06</v>
      </c>
    </row>
    <row r="222" spans="1:9" ht="15.75" customHeight="1" x14ac:dyDescent="0.2">
      <c r="A222" s="70" t="s">
        <v>569</v>
      </c>
      <c r="B222" s="83">
        <v>91652001299</v>
      </c>
      <c r="C222" s="83">
        <v>3111</v>
      </c>
      <c r="D222" s="116">
        <v>4615</v>
      </c>
      <c r="E222" s="116">
        <v>0</v>
      </c>
      <c r="F222" s="116">
        <v>1661</v>
      </c>
      <c r="G222" s="116">
        <v>50</v>
      </c>
      <c r="H222" s="116">
        <f t="shared" si="35"/>
        <v>6326</v>
      </c>
      <c r="I222" s="229">
        <v>13.66</v>
      </c>
    </row>
    <row r="223" spans="1:9" ht="15.75" customHeight="1" x14ac:dyDescent="0.2">
      <c r="A223" s="70" t="s">
        <v>568</v>
      </c>
      <c r="B223" s="83">
        <v>91652001300</v>
      </c>
      <c r="C223" s="83">
        <v>3111</v>
      </c>
      <c r="D223" s="116">
        <v>4455</v>
      </c>
      <c r="E223" s="116">
        <v>0</v>
      </c>
      <c r="F223" s="116">
        <v>1604</v>
      </c>
      <c r="G223" s="116">
        <v>48</v>
      </c>
      <c r="H223" s="116">
        <f t="shared" si="35"/>
        <v>6107</v>
      </c>
      <c r="I223" s="229">
        <v>13.67</v>
      </c>
    </row>
    <row r="224" spans="1:9" ht="15.75" customHeight="1" x14ac:dyDescent="0.2">
      <c r="A224" s="70" t="s">
        <v>386</v>
      </c>
      <c r="B224" s="83">
        <v>91652000889</v>
      </c>
      <c r="C224" s="83">
        <v>3111</v>
      </c>
      <c r="D224" s="116">
        <v>4456</v>
      </c>
      <c r="E224" s="116">
        <v>0</v>
      </c>
      <c r="F224" s="116">
        <v>1604</v>
      </c>
      <c r="G224" s="116">
        <v>49</v>
      </c>
      <c r="H224" s="116">
        <f t="shared" si="35"/>
        <v>6109</v>
      </c>
      <c r="I224" s="229">
        <v>13.6</v>
      </c>
    </row>
    <row r="225" spans="1:11" ht="15.75" customHeight="1" x14ac:dyDescent="0.2">
      <c r="A225" s="70" t="s">
        <v>24</v>
      </c>
      <c r="B225" s="83">
        <v>91652000899</v>
      </c>
      <c r="C225" s="83">
        <v>3111</v>
      </c>
      <c r="D225" s="116">
        <v>5371</v>
      </c>
      <c r="E225" s="116">
        <v>12</v>
      </c>
      <c r="F225" s="116">
        <v>1938</v>
      </c>
      <c r="G225" s="116">
        <v>65</v>
      </c>
      <c r="H225" s="116">
        <f t="shared" si="35"/>
        <v>7386</v>
      </c>
      <c r="I225" s="229">
        <v>15.43</v>
      </c>
    </row>
    <row r="226" spans="1:11" ht="15.75" customHeight="1" x14ac:dyDescent="0.2">
      <c r="A226" s="70" t="s">
        <v>482</v>
      </c>
      <c r="B226" s="83">
        <v>91652000891</v>
      </c>
      <c r="C226" s="83">
        <v>3111</v>
      </c>
      <c r="D226" s="116">
        <v>4892</v>
      </c>
      <c r="E226" s="116">
        <v>0</v>
      </c>
      <c r="F226" s="116">
        <v>1761</v>
      </c>
      <c r="G226" s="116">
        <v>53</v>
      </c>
      <c r="H226" s="116">
        <f t="shared" si="35"/>
        <v>6706</v>
      </c>
      <c r="I226" s="229">
        <v>14</v>
      </c>
    </row>
    <row r="227" spans="1:11" ht="25.5" x14ac:dyDescent="0.2">
      <c r="A227" s="70" t="s">
        <v>387</v>
      </c>
      <c r="B227" s="83">
        <v>91652000897</v>
      </c>
      <c r="C227" s="83">
        <v>3111</v>
      </c>
      <c r="D227" s="116">
        <v>7679</v>
      </c>
      <c r="E227" s="116">
        <v>0</v>
      </c>
      <c r="F227" s="116">
        <v>2764</v>
      </c>
      <c r="G227" s="116">
        <v>64</v>
      </c>
      <c r="H227" s="116">
        <f t="shared" si="35"/>
        <v>10507</v>
      </c>
      <c r="I227" s="229">
        <v>23.93</v>
      </c>
    </row>
    <row r="228" spans="1:11" ht="25.5" x14ac:dyDescent="0.2">
      <c r="A228" s="70" t="s">
        <v>572</v>
      </c>
      <c r="B228" s="83">
        <v>91652001543</v>
      </c>
      <c r="C228" s="83">
        <v>3111</v>
      </c>
      <c r="D228" s="116">
        <v>5098</v>
      </c>
      <c r="E228" s="116">
        <v>0</v>
      </c>
      <c r="F228" s="116">
        <v>1835</v>
      </c>
      <c r="G228" s="116">
        <v>48</v>
      </c>
      <c r="H228" s="116">
        <f t="shared" si="35"/>
        <v>6981</v>
      </c>
      <c r="I228" s="229">
        <v>18.48</v>
      </c>
    </row>
    <row r="229" spans="1:11" ht="15.75" customHeight="1" x14ac:dyDescent="0.2">
      <c r="A229" s="70" t="s">
        <v>25</v>
      </c>
      <c r="B229" s="83">
        <v>91652000890</v>
      </c>
      <c r="C229" s="83">
        <v>3111</v>
      </c>
      <c r="D229" s="116">
        <v>4701</v>
      </c>
      <c r="E229" s="116">
        <v>0</v>
      </c>
      <c r="F229" s="116">
        <v>1692</v>
      </c>
      <c r="G229" s="116">
        <v>51</v>
      </c>
      <c r="H229" s="116">
        <f t="shared" si="35"/>
        <v>6444</v>
      </c>
      <c r="I229" s="229">
        <v>14.13</v>
      </c>
    </row>
    <row r="230" spans="1:11" ht="15.75" customHeight="1" x14ac:dyDescent="0.2">
      <c r="A230" s="70" t="s">
        <v>388</v>
      </c>
      <c r="B230" s="83">
        <v>91652000894</v>
      </c>
      <c r="C230" s="83">
        <v>3111</v>
      </c>
      <c r="D230" s="116">
        <v>5499</v>
      </c>
      <c r="E230" s="116">
        <v>0</v>
      </c>
      <c r="F230" s="116">
        <v>1980</v>
      </c>
      <c r="G230" s="116">
        <v>60</v>
      </c>
      <c r="H230" s="116">
        <f t="shared" si="35"/>
        <v>7539</v>
      </c>
      <c r="I230" s="229">
        <v>18.399999999999999</v>
      </c>
    </row>
    <row r="231" spans="1:11" ht="15.75" customHeight="1" x14ac:dyDescent="0.2">
      <c r="A231" s="70" t="s">
        <v>389</v>
      </c>
      <c r="B231" s="83">
        <v>91652001303</v>
      </c>
      <c r="C231" s="83">
        <v>3111</v>
      </c>
      <c r="D231" s="116">
        <v>4419</v>
      </c>
      <c r="E231" s="116">
        <v>0</v>
      </c>
      <c r="F231" s="116">
        <v>1591</v>
      </c>
      <c r="G231" s="116">
        <v>47</v>
      </c>
      <c r="H231" s="116">
        <f t="shared" si="35"/>
        <v>6057</v>
      </c>
      <c r="I231" s="229">
        <v>13.56</v>
      </c>
    </row>
    <row r="232" spans="1:11" ht="15.75" customHeight="1" x14ac:dyDescent="0.2">
      <c r="A232" s="70" t="s">
        <v>390</v>
      </c>
      <c r="B232" s="83">
        <v>91652001301</v>
      </c>
      <c r="C232" s="83">
        <v>3111</v>
      </c>
      <c r="D232" s="116">
        <v>4341</v>
      </c>
      <c r="E232" s="116">
        <v>0</v>
      </c>
      <c r="F232" s="116">
        <v>1563</v>
      </c>
      <c r="G232" s="116">
        <v>46</v>
      </c>
      <c r="H232" s="116">
        <f t="shared" si="35"/>
        <v>5950</v>
      </c>
      <c r="I232" s="229">
        <v>13.32</v>
      </c>
    </row>
    <row r="233" spans="1:11" ht="15.75" customHeight="1" x14ac:dyDescent="0.2">
      <c r="A233" s="70" t="s">
        <v>26</v>
      </c>
      <c r="B233" s="83">
        <v>91652000895</v>
      </c>
      <c r="C233" s="83">
        <v>3111</v>
      </c>
      <c r="D233" s="116">
        <v>4627</v>
      </c>
      <c r="E233" s="116">
        <v>0</v>
      </c>
      <c r="F233" s="116">
        <v>1666</v>
      </c>
      <c r="G233" s="116">
        <v>60</v>
      </c>
      <c r="H233" s="116">
        <f t="shared" si="35"/>
        <v>6353</v>
      </c>
      <c r="I233" s="229">
        <v>14.25</v>
      </c>
    </row>
    <row r="234" spans="1:11" ht="15.75" customHeight="1" x14ac:dyDescent="0.2">
      <c r="A234" s="70" t="s">
        <v>391</v>
      </c>
      <c r="B234" s="83">
        <v>91652001302</v>
      </c>
      <c r="C234" s="83">
        <v>3111</v>
      </c>
      <c r="D234" s="116">
        <v>5733</v>
      </c>
      <c r="E234" s="116">
        <v>0</v>
      </c>
      <c r="F234" s="116">
        <v>2064</v>
      </c>
      <c r="G234" s="116">
        <v>59</v>
      </c>
      <c r="H234" s="116">
        <f t="shared" si="35"/>
        <v>7856</v>
      </c>
      <c r="I234" s="229">
        <v>18.63</v>
      </c>
    </row>
    <row r="235" spans="1:11" ht="19.5" customHeight="1" x14ac:dyDescent="0.2">
      <c r="A235" s="95" t="s">
        <v>224</v>
      </c>
      <c r="B235" s="96"/>
      <c r="C235" s="96"/>
      <c r="D235" s="199"/>
      <c r="E235" s="199"/>
      <c r="F235" s="199"/>
      <c r="G235" s="199"/>
      <c r="H235" s="199"/>
      <c r="I235" s="230"/>
    </row>
    <row r="236" spans="1:11" ht="15.75" customHeight="1" thickBot="1" x14ac:dyDescent="0.25">
      <c r="A236" s="97" t="s">
        <v>522</v>
      </c>
      <c r="B236" s="86">
        <v>91652000920</v>
      </c>
      <c r="C236" s="86">
        <v>3111</v>
      </c>
      <c r="D236" s="116">
        <v>5503</v>
      </c>
      <c r="E236" s="117">
        <v>0</v>
      </c>
      <c r="F236" s="117">
        <v>1981</v>
      </c>
      <c r="G236" s="117">
        <v>60</v>
      </c>
      <c r="H236" s="117">
        <f t="shared" ref="H236" si="36">D236+E236+F236+G236</f>
        <v>7544</v>
      </c>
      <c r="I236" s="228">
        <v>16.88</v>
      </c>
      <c r="K236" s="25"/>
    </row>
    <row r="237" spans="1:11" ht="19.5" customHeight="1" thickBot="1" x14ac:dyDescent="0.25">
      <c r="A237" s="87" t="s">
        <v>225</v>
      </c>
      <c r="B237" s="102"/>
      <c r="C237" s="103"/>
      <c r="D237" s="196">
        <f t="shared" ref="D237:I237" si="37">SUM(D213:D236)</f>
        <v>114016</v>
      </c>
      <c r="E237" s="196">
        <f t="shared" si="37"/>
        <v>15</v>
      </c>
      <c r="F237" s="196">
        <f t="shared" si="37"/>
        <v>41050</v>
      </c>
      <c r="G237" s="196">
        <f t="shared" si="37"/>
        <v>1198</v>
      </c>
      <c r="H237" s="196">
        <f t="shared" si="37"/>
        <v>156279</v>
      </c>
      <c r="I237" s="223">
        <f t="shared" si="37"/>
        <v>355.03</v>
      </c>
    </row>
    <row r="238" spans="1:11" ht="19.5" customHeight="1" x14ac:dyDescent="0.2">
      <c r="A238" s="91" t="s">
        <v>226</v>
      </c>
      <c r="B238" s="92"/>
      <c r="C238" s="92"/>
      <c r="D238" s="197"/>
      <c r="E238" s="197"/>
      <c r="F238" s="197"/>
      <c r="G238" s="197"/>
      <c r="H238" s="197"/>
      <c r="I238" s="224"/>
    </row>
    <row r="239" spans="1:11" ht="15.75" customHeight="1" x14ac:dyDescent="0.2">
      <c r="A239" s="93" t="s">
        <v>27</v>
      </c>
      <c r="B239" s="94">
        <v>91652000902</v>
      </c>
      <c r="C239" s="94">
        <v>3111</v>
      </c>
      <c r="D239" s="203">
        <v>10221</v>
      </c>
      <c r="E239" s="203">
        <v>30</v>
      </c>
      <c r="F239" s="193">
        <v>3690</v>
      </c>
      <c r="G239" s="193">
        <v>103</v>
      </c>
      <c r="H239" s="116">
        <f t="shared" ref="H239:H248" si="38">D239+E239+F239+G239</f>
        <v>14044</v>
      </c>
      <c r="I239" s="215">
        <v>30.82</v>
      </c>
    </row>
    <row r="240" spans="1:11" x14ac:dyDescent="0.2">
      <c r="A240" s="70" t="s">
        <v>392</v>
      </c>
      <c r="B240" s="83">
        <v>91652000904</v>
      </c>
      <c r="C240" s="83">
        <v>3111</v>
      </c>
      <c r="D240" s="203">
        <v>5044</v>
      </c>
      <c r="E240" s="203">
        <v>0</v>
      </c>
      <c r="F240" s="116">
        <v>1816</v>
      </c>
      <c r="G240" s="116">
        <v>52</v>
      </c>
      <c r="H240" s="116">
        <f t="shared" si="38"/>
        <v>6912</v>
      </c>
      <c r="I240" s="216">
        <v>15.33</v>
      </c>
    </row>
    <row r="241" spans="1:9" ht="15.75" customHeight="1" x14ac:dyDescent="0.2">
      <c r="A241" s="70" t="s">
        <v>28</v>
      </c>
      <c r="B241" s="83">
        <v>91652001310</v>
      </c>
      <c r="C241" s="83">
        <v>3111</v>
      </c>
      <c r="D241" s="203">
        <v>7252</v>
      </c>
      <c r="E241" s="203">
        <v>5</v>
      </c>
      <c r="F241" s="116">
        <v>2613</v>
      </c>
      <c r="G241" s="116">
        <v>58</v>
      </c>
      <c r="H241" s="116">
        <f t="shared" si="38"/>
        <v>9928</v>
      </c>
      <c r="I241" s="216">
        <v>22.29</v>
      </c>
    </row>
    <row r="242" spans="1:9" ht="15.75" customHeight="1" x14ac:dyDescent="0.2">
      <c r="A242" s="70" t="s">
        <v>547</v>
      </c>
      <c r="B242" s="83">
        <v>91652001304</v>
      </c>
      <c r="C242" s="83">
        <v>3111</v>
      </c>
      <c r="D242" s="203">
        <v>6050</v>
      </c>
      <c r="E242" s="203">
        <v>0</v>
      </c>
      <c r="F242" s="116">
        <v>2178</v>
      </c>
      <c r="G242" s="116">
        <v>63</v>
      </c>
      <c r="H242" s="116">
        <f t="shared" si="38"/>
        <v>8291</v>
      </c>
      <c r="I242" s="216">
        <v>18.22</v>
      </c>
    </row>
    <row r="243" spans="1:9" ht="15.75" customHeight="1" x14ac:dyDescent="0.2">
      <c r="A243" s="70" t="s">
        <v>29</v>
      </c>
      <c r="B243" s="83">
        <v>91652001311</v>
      </c>
      <c r="C243" s="83">
        <v>3111</v>
      </c>
      <c r="D243" s="203">
        <v>4980</v>
      </c>
      <c r="E243" s="203">
        <v>0</v>
      </c>
      <c r="F243" s="116">
        <v>1793</v>
      </c>
      <c r="G243" s="116">
        <v>52</v>
      </c>
      <c r="H243" s="116">
        <f t="shared" si="38"/>
        <v>6825</v>
      </c>
      <c r="I243" s="216">
        <v>15.32</v>
      </c>
    </row>
    <row r="244" spans="1:9" ht="15.75" customHeight="1" x14ac:dyDescent="0.2">
      <c r="A244" s="70" t="s">
        <v>30</v>
      </c>
      <c r="B244" s="83">
        <v>91652000901</v>
      </c>
      <c r="C244" s="83">
        <v>3111</v>
      </c>
      <c r="D244" s="203">
        <v>10266</v>
      </c>
      <c r="E244" s="203">
        <v>0</v>
      </c>
      <c r="F244" s="116">
        <v>3696</v>
      </c>
      <c r="G244" s="116">
        <v>102</v>
      </c>
      <c r="H244" s="116">
        <f t="shared" si="38"/>
        <v>14064</v>
      </c>
      <c r="I244" s="216">
        <v>33.570000000000007</v>
      </c>
    </row>
    <row r="245" spans="1:9" ht="15.75" customHeight="1" x14ac:dyDescent="0.2">
      <c r="A245" s="70" t="s">
        <v>31</v>
      </c>
      <c r="B245" s="83">
        <v>91652001307</v>
      </c>
      <c r="C245" s="83">
        <v>3111</v>
      </c>
      <c r="D245" s="203">
        <v>5272</v>
      </c>
      <c r="E245" s="203">
        <v>0</v>
      </c>
      <c r="F245" s="116">
        <v>1898</v>
      </c>
      <c r="G245" s="116">
        <v>50</v>
      </c>
      <c r="H245" s="116">
        <f t="shared" si="38"/>
        <v>7220</v>
      </c>
      <c r="I245" s="216">
        <v>14.56</v>
      </c>
    </row>
    <row r="246" spans="1:9" ht="25.5" x14ac:dyDescent="0.2">
      <c r="A246" s="70" t="s">
        <v>581</v>
      </c>
      <c r="B246" s="83">
        <v>91652001545</v>
      </c>
      <c r="C246" s="83">
        <v>3111</v>
      </c>
      <c r="D246" s="203">
        <v>5577</v>
      </c>
      <c r="E246" s="203">
        <v>0</v>
      </c>
      <c r="F246" s="116">
        <v>2008</v>
      </c>
      <c r="G246" s="116">
        <v>53</v>
      </c>
      <c r="H246" s="116">
        <f t="shared" si="38"/>
        <v>7638</v>
      </c>
      <c r="I246" s="216">
        <v>15.52</v>
      </c>
    </row>
    <row r="247" spans="1:9" ht="15.75" customHeight="1" x14ac:dyDescent="0.2">
      <c r="A247" s="70" t="s">
        <v>32</v>
      </c>
      <c r="B247" s="83">
        <v>91652000903</v>
      </c>
      <c r="C247" s="83">
        <v>3111</v>
      </c>
      <c r="D247" s="203">
        <v>11753</v>
      </c>
      <c r="E247" s="203">
        <v>0</v>
      </c>
      <c r="F247" s="116">
        <v>4231</v>
      </c>
      <c r="G247" s="116">
        <v>122</v>
      </c>
      <c r="H247" s="116">
        <f t="shared" si="38"/>
        <v>16106</v>
      </c>
      <c r="I247" s="216">
        <v>36.1</v>
      </c>
    </row>
    <row r="248" spans="1:9" ht="15.75" customHeight="1" x14ac:dyDescent="0.2">
      <c r="A248" s="70" t="s">
        <v>33</v>
      </c>
      <c r="B248" s="83">
        <v>91652001306</v>
      </c>
      <c r="C248" s="83">
        <v>3111</v>
      </c>
      <c r="D248" s="203">
        <v>7093</v>
      </c>
      <c r="E248" s="203">
        <v>0</v>
      </c>
      <c r="F248" s="116">
        <v>2554</v>
      </c>
      <c r="G248" s="116">
        <v>70</v>
      </c>
      <c r="H248" s="116">
        <f t="shared" si="38"/>
        <v>9717</v>
      </c>
      <c r="I248" s="216">
        <v>23.32</v>
      </c>
    </row>
    <row r="249" spans="1:9" ht="19.5" customHeight="1" x14ac:dyDescent="0.2">
      <c r="A249" s="95" t="s">
        <v>227</v>
      </c>
      <c r="B249" s="96"/>
      <c r="C249" s="96"/>
      <c r="D249" s="199"/>
      <c r="E249" s="199"/>
      <c r="F249" s="199"/>
      <c r="G249" s="199"/>
      <c r="H249" s="199"/>
      <c r="I249" s="227"/>
    </row>
    <row r="250" spans="1:9" ht="15.75" customHeight="1" thickBot="1" x14ac:dyDescent="0.25">
      <c r="A250" s="84" t="s">
        <v>393</v>
      </c>
      <c r="B250" s="90">
        <v>91652001346</v>
      </c>
      <c r="C250" s="90">
        <v>3111</v>
      </c>
      <c r="D250" s="116">
        <v>5701</v>
      </c>
      <c r="E250" s="117">
        <v>0</v>
      </c>
      <c r="F250" s="117">
        <v>2052</v>
      </c>
      <c r="G250" s="117">
        <v>62</v>
      </c>
      <c r="H250" s="117">
        <f t="shared" ref="H250" si="39">D250+E250+F250+G250</f>
        <v>7815</v>
      </c>
      <c r="I250" s="226">
        <v>17.489999999999998</v>
      </c>
    </row>
    <row r="251" spans="1:9" ht="19.5" customHeight="1" thickBot="1" x14ac:dyDescent="0.25">
      <c r="A251" s="87" t="s">
        <v>228</v>
      </c>
      <c r="B251" s="102"/>
      <c r="C251" s="103"/>
      <c r="D251" s="196">
        <f t="shared" ref="D251:G251" si="40">SUM(D239:D250)</f>
        <v>79209</v>
      </c>
      <c r="E251" s="196">
        <f t="shared" si="40"/>
        <v>35</v>
      </c>
      <c r="F251" s="196">
        <f t="shared" si="40"/>
        <v>28529</v>
      </c>
      <c r="G251" s="196">
        <f t="shared" si="40"/>
        <v>787</v>
      </c>
      <c r="H251" s="196">
        <f>SUM(H239:H250)</f>
        <v>108560</v>
      </c>
      <c r="I251" s="223">
        <f t="shared" ref="I251" si="41">SUM(I239:I250)</f>
        <v>242.54000000000002</v>
      </c>
    </row>
    <row r="252" spans="1:9" ht="19.5" customHeight="1" x14ac:dyDescent="0.2">
      <c r="A252" s="77" t="s">
        <v>229</v>
      </c>
      <c r="B252" s="89"/>
      <c r="C252" s="89"/>
      <c r="D252" s="195"/>
      <c r="E252" s="195"/>
      <c r="F252" s="195"/>
      <c r="G252" s="195"/>
      <c r="H252" s="195"/>
      <c r="I252" s="219"/>
    </row>
    <row r="253" spans="1:9" ht="15.75" customHeight="1" x14ac:dyDescent="0.2">
      <c r="A253" s="70" t="s">
        <v>34</v>
      </c>
      <c r="B253" s="83">
        <v>91652000908</v>
      </c>
      <c r="C253" s="83">
        <v>3111</v>
      </c>
      <c r="D253" s="116">
        <v>5086</v>
      </c>
      <c r="E253" s="116">
        <v>0</v>
      </c>
      <c r="F253" s="116">
        <v>1831</v>
      </c>
      <c r="G253" s="116">
        <v>52</v>
      </c>
      <c r="H253" s="116">
        <f t="shared" ref="H253:H260" si="42">D253+E253+F253+G253</f>
        <v>6969</v>
      </c>
      <c r="I253" s="191">
        <v>16.670000000000002</v>
      </c>
    </row>
    <row r="254" spans="1:9" ht="15.75" customHeight="1" x14ac:dyDescent="0.2">
      <c r="A254" s="70" t="s">
        <v>35</v>
      </c>
      <c r="B254" s="83">
        <v>91652000909</v>
      </c>
      <c r="C254" s="83">
        <v>3111</v>
      </c>
      <c r="D254" s="116">
        <v>7326</v>
      </c>
      <c r="E254" s="116">
        <v>0</v>
      </c>
      <c r="F254" s="116">
        <v>2638</v>
      </c>
      <c r="G254" s="116">
        <v>70</v>
      </c>
      <c r="H254" s="116">
        <f t="shared" si="42"/>
        <v>10034</v>
      </c>
      <c r="I254" s="191">
        <v>22.32</v>
      </c>
    </row>
    <row r="255" spans="1:9" ht="15.75" customHeight="1" x14ac:dyDescent="0.2">
      <c r="A255" s="70" t="s">
        <v>36</v>
      </c>
      <c r="B255" s="83">
        <v>91652000905</v>
      </c>
      <c r="C255" s="83">
        <v>3111</v>
      </c>
      <c r="D255" s="116">
        <v>6116</v>
      </c>
      <c r="E255" s="116">
        <v>0</v>
      </c>
      <c r="F255" s="116">
        <v>2202</v>
      </c>
      <c r="G255" s="116">
        <v>62</v>
      </c>
      <c r="H255" s="116">
        <f t="shared" si="42"/>
        <v>8380</v>
      </c>
      <c r="I255" s="191">
        <v>18.84</v>
      </c>
    </row>
    <row r="256" spans="1:9" ht="15.75" customHeight="1" x14ac:dyDescent="0.2">
      <c r="A256" s="70" t="s">
        <v>37</v>
      </c>
      <c r="B256" s="83">
        <v>91652000912</v>
      </c>
      <c r="C256" s="83">
        <v>3111</v>
      </c>
      <c r="D256" s="116">
        <v>8224</v>
      </c>
      <c r="E256" s="116">
        <v>30</v>
      </c>
      <c r="F256" s="116">
        <v>2971</v>
      </c>
      <c r="G256" s="116">
        <v>59</v>
      </c>
      <c r="H256" s="116">
        <f t="shared" si="42"/>
        <v>11284</v>
      </c>
      <c r="I256" s="191">
        <v>25.95</v>
      </c>
    </row>
    <row r="257" spans="1:9" ht="15.75" customHeight="1" x14ac:dyDescent="0.2">
      <c r="A257" s="70" t="s">
        <v>38</v>
      </c>
      <c r="B257" s="83">
        <v>91652000911</v>
      </c>
      <c r="C257" s="83">
        <v>3111</v>
      </c>
      <c r="D257" s="116">
        <v>4780</v>
      </c>
      <c r="E257" s="116">
        <v>0</v>
      </c>
      <c r="F257" s="116">
        <v>1721</v>
      </c>
      <c r="G257" s="116">
        <v>51</v>
      </c>
      <c r="H257" s="116">
        <f t="shared" si="42"/>
        <v>6552</v>
      </c>
      <c r="I257" s="191">
        <v>14.66</v>
      </c>
    </row>
    <row r="258" spans="1:9" ht="15.75" customHeight="1" x14ac:dyDescent="0.2">
      <c r="A258" s="70" t="s">
        <v>39</v>
      </c>
      <c r="B258" s="83">
        <v>91652000906</v>
      </c>
      <c r="C258" s="83">
        <v>3111</v>
      </c>
      <c r="D258" s="116">
        <v>5483</v>
      </c>
      <c r="E258" s="116">
        <v>10</v>
      </c>
      <c r="F258" s="116">
        <v>1977</v>
      </c>
      <c r="G258" s="116">
        <v>53</v>
      </c>
      <c r="H258" s="116">
        <f t="shared" si="42"/>
        <v>7523</v>
      </c>
      <c r="I258" s="191">
        <v>18.47</v>
      </c>
    </row>
    <row r="259" spans="1:9" ht="15.75" customHeight="1" x14ac:dyDescent="0.2">
      <c r="A259" s="70" t="s">
        <v>40</v>
      </c>
      <c r="B259" s="83">
        <v>91652000907</v>
      </c>
      <c r="C259" s="83">
        <v>3111</v>
      </c>
      <c r="D259" s="116">
        <v>12030</v>
      </c>
      <c r="E259" s="116">
        <v>0</v>
      </c>
      <c r="F259" s="116">
        <v>4331</v>
      </c>
      <c r="G259" s="116">
        <v>128</v>
      </c>
      <c r="H259" s="116">
        <f t="shared" si="42"/>
        <v>16489</v>
      </c>
      <c r="I259" s="191">
        <v>37.020000000000003</v>
      </c>
    </row>
    <row r="260" spans="1:9" ht="15.75" customHeight="1" x14ac:dyDescent="0.2">
      <c r="A260" s="70" t="s">
        <v>41</v>
      </c>
      <c r="B260" s="83">
        <v>91652000910</v>
      </c>
      <c r="C260" s="83">
        <v>3111</v>
      </c>
      <c r="D260" s="116">
        <v>3418</v>
      </c>
      <c r="E260" s="116">
        <v>0</v>
      </c>
      <c r="F260" s="116">
        <v>1231</v>
      </c>
      <c r="G260" s="116">
        <v>35</v>
      </c>
      <c r="H260" s="116">
        <f t="shared" si="42"/>
        <v>4684</v>
      </c>
      <c r="I260" s="191">
        <v>11.02</v>
      </c>
    </row>
    <row r="261" spans="1:9" ht="19.5" customHeight="1" x14ac:dyDescent="0.2">
      <c r="A261" s="95" t="s">
        <v>230</v>
      </c>
      <c r="B261" s="96"/>
      <c r="C261" s="96"/>
      <c r="D261" s="199"/>
      <c r="E261" s="199"/>
      <c r="F261" s="199"/>
      <c r="G261" s="199"/>
      <c r="H261" s="199"/>
      <c r="I261" s="225"/>
    </row>
    <row r="262" spans="1:9" ht="15.75" customHeight="1" x14ac:dyDescent="0.2">
      <c r="A262" s="70" t="s">
        <v>42</v>
      </c>
      <c r="B262" s="83">
        <v>91652001358</v>
      </c>
      <c r="C262" s="83">
        <v>3111</v>
      </c>
      <c r="D262" s="116">
        <v>5576</v>
      </c>
      <c r="E262" s="116">
        <v>0</v>
      </c>
      <c r="F262" s="116">
        <v>2008</v>
      </c>
      <c r="G262" s="116">
        <v>61</v>
      </c>
      <c r="H262" s="116">
        <f t="shared" ref="H262" si="43">D262+E262+F262+G262</f>
        <v>7645</v>
      </c>
      <c r="I262" s="220">
        <v>17.61</v>
      </c>
    </row>
    <row r="263" spans="1:9" ht="19.5" customHeight="1" x14ac:dyDescent="0.2">
      <c r="A263" s="95" t="s">
        <v>231</v>
      </c>
      <c r="B263" s="96"/>
      <c r="C263" s="96"/>
      <c r="D263" s="199"/>
      <c r="E263" s="199"/>
      <c r="F263" s="199"/>
      <c r="G263" s="199"/>
      <c r="H263" s="199"/>
      <c r="I263" s="225"/>
    </row>
    <row r="264" spans="1:9" ht="15.75" customHeight="1" x14ac:dyDescent="0.2">
      <c r="A264" s="70" t="s">
        <v>540</v>
      </c>
      <c r="B264" s="83">
        <v>91652000927</v>
      </c>
      <c r="C264" s="83">
        <v>3111</v>
      </c>
      <c r="D264" s="116">
        <v>7649</v>
      </c>
      <c r="E264" s="116">
        <v>0</v>
      </c>
      <c r="F264" s="116">
        <v>2754</v>
      </c>
      <c r="G264" s="116">
        <v>80</v>
      </c>
      <c r="H264" s="116">
        <f t="shared" ref="H264" si="44">D264+E264+F264+G264</f>
        <v>10483</v>
      </c>
      <c r="I264" s="220">
        <v>26.83</v>
      </c>
    </row>
    <row r="265" spans="1:9" ht="19.5" customHeight="1" x14ac:dyDescent="0.2">
      <c r="A265" s="95" t="s">
        <v>232</v>
      </c>
      <c r="B265" s="96"/>
      <c r="C265" s="96"/>
      <c r="D265" s="199"/>
      <c r="E265" s="199"/>
      <c r="F265" s="199"/>
      <c r="G265" s="199"/>
      <c r="H265" s="199"/>
      <c r="I265" s="225"/>
    </row>
    <row r="266" spans="1:9" ht="15.75" customHeight="1" thickBot="1" x14ac:dyDescent="0.25">
      <c r="A266" s="84" t="s">
        <v>394</v>
      </c>
      <c r="B266" s="90">
        <v>91652000928</v>
      </c>
      <c r="C266" s="90">
        <v>3111</v>
      </c>
      <c r="D266" s="116">
        <v>7042</v>
      </c>
      <c r="E266" s="117">
        <v>0</v>
      </c>
      <c r="F266" s="117">
        <v>2535</v>
      </c>
      <c r="G266" s="117">
        <v>73</v>
      </c>
      <c r="H266" s="117">
        <f t="shared" ref="H266" si="45">D266+E266+F266+G266</f>
        <v>9650</v>
      </c>
      <c r="I266" s="222">
        <v>22.85</v>
      </c>
    </row>
    <row r="267" spans="1:9" ht="19.5" customHeight="1" thickBot="1" x14ac:dyDescent="0.25">
      <c r="A267" s="87" t="s">
        <v>233</v>
      </c>
      <c r="B267" s="102"/>
      <c r="C267" s="103"/>
      <c r="D267" s="194">
        <f t="shared" ref="D267:I267" si="46">SUM(D253:D266)</f>
        <v>72730</v>
      </c>
      <c r="E267" s="194">
        <f t="shared" si="46"/>
        <v>40</v>
      </c>
      <c r="F267" s="194">
        <f t="shared" si="46"/>
        <v>26199</v>
      </c>
      <c r="G267" s="194">
        <f t="shared" si="46"/>
        <v>724</v>
      </c>
      <c r="H267" s="194">
        <f t="shared" si="46"/>
        <v>99693</v>
      </c>
      <c r="I267" s="218">
        <f t="shared" si="46"/>
        <v>232.23999999999998</v>
      </c>
    </row>
    <row r="268" spans="1:9" ht="19.5" customHeight="1" x14ac:dyDescent="0.2">
      <c r="A268" s="91" t="s">
        <v>234</v>
      </c>
      <c r="B268" s="92"/>
      <c r="C268" s="92"/>
      <c r="D268" s="197"/>
      <c r="E268" s="197"/>
      <c r="F268" s="197"/>
      <c r="G268" s="197"/>
      <c r="H268" s="197"/>
      <c r="I268" s="224"/>
    </row>
    <row r="269" spans="1:9" ht="15.75" customHeight="1" x14ac:dyDescent="0.2">
      <c r="A269" s="93" t="s">
        <v>525</v>
      </c>
      <c r="B269" s="94">
        <v>91652000930</v>
      </c>
      <c r="C269" s="83">
        <v>3111</v>
      </c>
      <c r="D269" s="203">
        <v>14324</v>
      </c>
      <c r="E269" s="203">
        <v>90</v>
      </c>
      <c r="F269" s="203">
        <v>5187</v>
      </c>
      <c r="G269" s="203">
        <v>145</v>
      </c>
      <c r="H269" s="203">
        <f t="shared" ref="H269" si="47">D269+E269+F269+G269</f>
        <v>19746</v>
      </c>
      <c r="I269" s="216">
        <v>45.6</v>
      </c>
    </row>
    <row r="270" spans="1:9" ht="19.5" customHeight="1" x14ac:dyDescent="0.2">
      <c r="A270" s="95" t="s">
        <v>235</v>
      </c>
      <c r="B270" s="96"/>
      <c r="C270" s="96"/>
      <c r="D270" s="205"/>
      <c r="E270" s="205"/>
      <c r="F270" s="205"/>
      <c r="G270" s="205"/>
      <c r="H270" s="205"/>
      <c r="I270" s="227"/>
    </row>
    <row r="271" spans="1:9" ht="15.75" customHeight="1" x14ac:dyDescent="0.2">
      <c r="A271" s="70" t="s">
        <v>483</v>
      </c>
      <c r="B271" s="83">
        <v>91652000919</v>
      </c>
      <c r="C271" s="83">
        <v>3111</v>
      </c>
      <c r="D271" s="203">
        <v>4419</v>
      </c>
      <c r="E271" s="203">
        <v>0</v>
      </c>
      <c r="F271" s="203">
        <v>1591</v>
      </c>
      <c r="G271" s="203">
        <v>46</v>
      </c>
      <c r="H271" s="203">
        <f t="shared" ref="H271" si="48">D271+E271+F271+G271</f>
        <v>6056</v>
      </c>
      <c r="I271" s="216">
        <v>15</v>
      </c>
    </row>
    <row r="272" spans="1:9" ht="19.5" customHeight="1" x14ac:dyDescent="0.2">
      <c r="A272" s="95" t="s">
        <v>236</v>
      </c>
      <c r="B272" s="96"/>
      <c r="C272" s="96"/>
      <c r="D272" s="199"/>
      <c r="E272" s="199"/>
      <c r="F272" s="199"/>
      <c r="G272" s="199"/>
      <c r="H272" s="199"/>
      <c r="I272" s="227"/>
    </row>
    <row r="273" spans="1:9" ht="15.75" customHeight="1" x14ac:dyDescent="0.2">
      <c r="A273" s="70" t="s">
        <v>395</v>
      </c>
      <c r="B273" s="83">
        <v>91652001317</v>
      </c>
      <c r="C273" s="83">
        <v>3111</v>
      </c>
      <c r="D273" s="116">
        <v>2709</v>
      </c>
      <c r="E273" s="116">
        <v>20</v>
      </c>
      <c r="F273" s="116">
        <v>982</v>
      </c>
      <c r="G273" s="116">
        <v>24</v>
      </c>
      <c r="H273" s="116">
        <f t="shared" ref="H273" si="49">D273+E273+F273+G273</f>
        <v>3735</v>
      </c>
      <c r="I273" s="216">
        <v>8.65</v>
      </c>
    </row>
    <row r="274" spans="1:9" ht="19.5" customHeight="1" x14ac:dyDescent="0.2">
      <c r="A274" s="95" t="s">
        <v>237</v>
      </c>
      <c r="B274" s="96"/>
      <c r="C274" s="96"/>
      <c r="D274" s="199"/>
      <c r="E274" s="199"/>
      <c r="F274" s="199"/>
      <c r="G274" s="199"/>
      <c r="H274" s="199"/>
      <c r="I274" s="227"/>
    </row>
    <row r="275" spans="1:9" ht="15.75" customHeight="1" x14ac:dyDescent="0.2">
      <c r="A275" s="70" t="s">
        <v>553</v>
      </c>
      <c r="B275" s="83">
        <v>91652000917</v>
      </c>
      <c r="C275" s="83">
        <v>3111</v>
      </c>
      <c r="D275" s="116">
        <v>8026</v>
      </c>
      <c r="E275" s="116">
        <v>20</v>
      </c>
      <c r="F275" s="116">
        <v>2896</v>
      </c>
      <c r="G275" s="116">
        <v>75</v>
      </c>
      <c r="H275" s="116">
        <f t="shared" ref="H275:H276" si="50">D275+E275+F275+G275</f>
        <v>11017</v>
      </c>
      <c r="I275" s="216">
        <v>28.4</v>
      </c>
    </row>
    <row r="276" spans="1:9" ht="15.75" customHeight="1" x14ac:dyDescent="0.2">
      <c r="A276" s="84" t="s">
        <v>554</v>
      </c>
      <c r="B276" s="90">
        <v>91652000918</v>
      </c>
      <c r="C276" s="90">
        <v>3111</v>
      </c>
      <c r="D276" s="116">
        <v>5359</v>
      </c>
      <c r="E276" s="116">
        <v>20</v>
      </c>
      <c r="F276" s="116">
        <v>1936</v>
      </c>
      <c r="G276" s="116">
        <v>59</v>
      </c>
      <c r="H276" s="116">
        <f t="shared" si="50"/>
        <v>7374</v>
      </c>
      <c r="I276" s="216">
        <v>18.100000000000001</v>
      </c>
    </row>
    <row r="277" spans="1:9" ht="19.5" customHeight="1" x14ac:dyDescent="0.2">
      <c r="A277" s="95" t="s">
        <v>238</v>
      </c>
      <c r="B277" s="96"/>
      <c r="C277" s="96"/>
      <c r="D277" s="199"/>
      <c r="E277" s="200"/>
      <c r="F277" s="200"/>
      <c r="G277" s="200"/>
      <c r="H277" s="200"/>
      <c r="I277" s="227"/>
    </row>
    <row r="278" spans="1:9" ht="15.75" customHeight="1" thickBot="1" x14ac:dyDescent="0.25">
      <c r="A278" s="118" t="s">
        <v>43</v>
      </c>
      <c r="B278" s="119">
        <v>91652000933</v>
      </c>
      <c r="C278" s="119">
        <v>3111</v>
      </c>
      <c r="D278" s="116">
        <v>5915</v>
      </c>
      <c r="E278" s="117">
        <v>4</v>
      </c>
      <c r="F278" s="117">
        <v>2131</v>
      </c>
      <c r="G278" s="117">
        <v>84</v>
      </c>
      <c r="H278" s="117">
        <f t="shared" ref="H278" si="51">D278+E278+F278+G278</f>
        <v>8134</v>
      </c>
      <c r="I278" s="226">
        <v>20.290000000000003</v>
      </c>
    </row>
    <row r="279" spans="1:9" ht="19.5" customHeight="1" thickBot="1" x14ac:dyDescent="0.25">
      <c r="A279" s="87" t="s">
        <v>239</v>
      </c>
      <c r="B279" s="102"/>
      <c r="C279" s="103"/>
      <c r="D279" s="196">
        <f t="shared" ref="D279:I279" si="52">SUM(D269:D278)</f>
        <v>40752</v>
      </c>
      <c r="E279" s="196">
        <f t="shared" si="52"/>
        <v>154</v>
      </c>
      <c r="F279" s="196">
        <f t="shared" si="52"/>
        <v>14723</v>
      </c>
      <c r="G279" s="196">
        <f t="shared" si="52"/>
        <v>433</v>
      </c>
      <c r="H279" s="196">
        <f t="shared" si="52"/>
        <v>56062</v>
      </c>
      <c r="I279" s="223">
        <f t="shared" si="52"/>
        <v>136.04</v>
      </c>
    </row>
    <row r="280" spans="1:9" ht="19.5" customHeight="1" x14ac:dyDescent="0.2">
      <c r="A280" s="77" t="s">
        <v>240</v>
      </c>
      <c r="B280" s="89"/>
      <c r="C280" s="89"/>
      <c r="D280" s="197"/>
      <c r="E280" s="197"/>
      <c r="F280" s="197"/>
      <c r="G280" s="197"/>
      <c r="H280" s="197"/>
      <c r="I280" s="224"/>
    </row>
    <row r="281" spans="1:9" ht="15.75" customHeight="1" x14ac:dyDescent="0.2">
      <c r="A281" s="70" t="s">
        <v>578</v>
      </c>
      <c r="B281" s="83">
        <v>91652001318</v>
      </c>
      <c r="C281" s="83">
        <v>3111</v>
      </c>
      <c r="D281" s="116">
        <v>10559</v>
      </c>
      <c r="E281" s="193">
        <v>25</v>
      </c>
      <c r="F281" s="193">
        <v>3810</v>
      </c>
      <c r="G281" s="193">
        <v>115</v>
      </c>
      <c r="H281" s="116">
        <f t="shared" ref="H281:H284" si="53">D281+E281+F281+G281</f>
        <v>14509</v>
      </c>
      <c r="I281" s="192">
        <v>32.700000000000003</v>
      </c>
    </row>
    <row r="282" spans="1:9" ht="25.5" x14ac:dyDescent="0.2">
      <c r="A282" s="70" t="s">
        <v>579</v>
      </c>
      <c r="B282" s="83">
        <v>91652001319</v>
      </c>
      <c r="C282" s="83">
        <v>3111</v>
      </c>
      <c r="D282" s="116">
        <v>15562</v>
      </c>
      <c r="E282" s="116">
        <v>65</v>
      </c>
      <c r="F282" s="116">
        <v>5624</v>
      </c>
      <c r="G282" s="116">
        <v>118</v>
      </c>
      <c r="H282" s="116">
        <f t="shared" si="53"/>
        <v>21369</v>
      </c>
      <c r="I282" s="191">
        <v>49.09</v>
      </c>
    </row>
    <row r="283" spans="1:9" ht="15.75" customHeight="1" x14ac:dyDescent="0.2">
      <c r="A283" s="70" t="s">
        <v>580</v>
      </c>
      <c r="B283" s="83">
        <v>91652001325</v>
      </c>
      <c r="C283" s="83">
        <v>3111</v>
      </c>
      <c r="D283" s="116">
        <v>12721</v>
      </c>
      <c r="E283" s="116">
        <v>9</v>
      </c>
      <c r="F283" s="116">
        <v>4583</v>
      </c>
      <c r="G283" s="116">
        <v>122</v>
      </c>
      <c r="H283" s="116">
        <f t="shared" si="53"/>
        <v>17435</v>
      </c>
      <c r="I283" s="191">
        <v>38.99</v>
      </c>
    </row>
    <row r="284" spans="1:9" ht="15.75" customHeight="1" thickBot="1" x14ac:dyDescent="0.25">
      <c r="A284" s="84" t="s">
        <v>577</v>
      </c>
      <c r="B284" s="90">
        <v>91652001321</v>
      </c>
      <c r="C284" s="90">
        <v>3111</v>
      </c>
      <c r="D284" s="116">
        <v>4403</v>
      </c>
      <c r="E284" s="117">
        <v>10</v>
      </c>
      <c r="F284" s="117">
        <v>1588</v>
      </c>
      <c r="G284" s="117">
        <v>47</v>
      </c>
      <c r="H284" s="117">
        <f t="shared" si="53"/>
        <v>6048</v>
      </c>
      <c r="I284" s="228">
        <v>14.01</v>
      </c>
    </row>
    <row r="285" spans="1:9" ht="19.5" customHeight="1" thickBot="1" x14ac:dyDescent="0.25">
      <c r="A285" s="87" t="s">
        <v>241</v>
      </c>
      <c r="B285" s="102"/>
      <c r="C285" s="103"/>
      <c r="D285" s="196">
        <f t="shared" ref="D285:I285" si="54">SUM(D281:D284)</f>
        <v>43245</v>
      </c>
      <c r="E285" s="196">
        <f t="shared" si="54"/>
        <v>109</v>
      </c>
      <c r="F285" s="196">
        <f t="shared" si="54"/>
        <v>15605</v>
      </c>
      <c r="G285" s="196">
        <f t="shared" si="54"/>
        <v>402</v>
      </c>
      <c r="H285" s="196">
        <f t="shared" si="54"/>
        <v>59361</v>
      </c>
      <c r="I285" s="223">
        <f t="shared" si="54"/>
        <v>134.79</v>
      </c>
    </row>
    <row r="286" spans="1:9" ht="19.5" customHeight="1" x14ac:dyDescent="0.2">
      <c r="A286" s="91" t="s">
        <v>242</v>
      </c>
      <c r="B286" s="92"/>
      <c r="C286" s="92"/>
      <c r="D286" s="197"/>
      <c r="E286" s="197"/>
      <c r="F286" s="197"/>
      <c r="G286" s="197"/>
      <c r="H286" s="197"/>
      <c r="I286" s="224"/>
    </row>
    <row r="287" spans="1:9" ht="15.75" customHeight="1" x14ac:dyDescent="0.2">
      <c r="A287" s="70" t="s">
        <v>561</v>
      </c>
      <c r="B287" s="83">
        <v>91652001539</v>
      </c>
      <c r="C287" s="83">
        <v>3111</v>
      </c>
      <c r="D287" s="116">
        <v>11768</v>
      </c>
      <c r="E287" s="116">
        <v>0</v>
      </c>
      <c r="F287" s="116">
        <v>4237</v>
      </c>
      <c r="G287" s="116">
        <v>115</v>
      </c>
      <c r="H287" s="207">
        <f t="shared" ref="H287:H288" si="55">D287+E287+F287+G287</f>
        <v>16120</v>
      </c>
      <c r="I287" s="216">
        <v>34.090000000000003</v>
      </c>
    </row>
    <row r="288" spans="1:9" ht="15.75" customHeight="1" x14ac:dyDescent="0.2">
      <c r="A288" s="118" t="s">
        <v>526</v>
      </c>
      <c r="B288" s="83">
        <v>91652000922</v>
      </c>
      <c r="C288" s="83">
        <v>3111</v>
      </c>
      <c r="D288" s="116">
        <v>9186</v>
      </c>
      <c r="E288" s="116">
        <v>0</v>
      </c>
      <c r="F288" s="116">
        <v>3307</v>
      </c>
      <c r="G288" s="116">
        <v>97</v>
      </c>
      <c r="H288" s="207">
        <f t="shared" si="55"/>
        <v>12590</v>
      </c>
      <c r="I288" s="216">
        <v>26.47</v>
      </c>
    </row>
    <row r="289" spans="1:9" ht="19.5" customHeight="1" x14ac:dyDescent="0.2">
      <c r="A289" s="95" t="s">
        <v>243</v>
      </c>
      <c r="B289" s="96"/>
      <c r="C289" s="96"/>
      <c r="D289" s="199"/>
      <c r="E289" s="199"/>
      <c r="F289" s="199"/>
      <c r="G289" s="199"/>
      <c r="H289" s="208"/>
      <c r="I289" s="227"/>
    </row>
    <row r="290" spans="1:9" ht="15.75" customHeight="1" x14ac:dyDescent="0.2">
      <c r="A290" s="70" t="s">
        <v>484</v>
      </c>
      <c r="B290" s="83">
        <v>91652001339</v>
      </c>
      <c r="C290" s="83">
        <v>3111</v>
      </c>
      <c r="D290" s="116">
        <v>9622</v>
      </c>
      <c r="E290" s="116">
        <v>0</v>
      </c>
      <c r="F290" s="116">
        <v>3464</v>
      </c>
      <c r="G290" s="116">
        <v>108</v>
      </c>
      <c r="H290" s="207">
        <f t="shared" ref="H290:H292" si="56">D290+E290+F290+G290</f>
        <v>13194</v>
      </c>
      <c r="I290" s="216">
        <v>29.94</v>
      </c>
    </row>
    <row r="291" spans="1:9" ht="15.75" customHeight="1" x14ac:dyDescent="0.2">
      <c r="A291" s="70" t="s">
        <v>333</v>
      </c>
      <c r="B291" s="83">
        <v>91652001337</v>
      </c>
      <c r="C291" s="83">
        <v>3111</v>
      </c>
      <c r="D291" s="116">
        <v>5464</v>
      </c>
      <c r="E291" s="116">
        <v>0</v>
      </c>
      <c r="F291" s="116">
        <v>1967</v>
      </c>
      <c r="G291" s="116">
        <v>50</v>
      </c>
      <c r="H291" s="207">
        <f t="shared" si="56"/>
        <v>7481</v>
      </c>
      <c r="I291" s="216">
        <v>17.170000000000002</v>
      </c>
    </row>
    <row r="292" spans="1:9" ht="15.75" customHeight="1" thickBot="1" x14ac:dyDescent="0.25">
      <c r="A292" s="70" t="s">
        <v>44</v>
      </c>
      <c r="B292" s="119">
        <v>91652000934</v>
      </c>
      <c r="C292" s="119">
        <v>3111</v>
      </c>
      <c r="D292" s="116">
        <v>7525</v>
      </c>
      <c r="E292" s="209">
        <v>0</v>
      </c>
      <c r="F292" s="209">
        <v>2709</v>
      </c>
      <c r="G292" s="209">
        <v>70</v>
      </c>
      <c r="H292" s="210">
        <f t="shared" si="56"/>
        <v>10304</v>
      </c>
      <c r="I292" s="231">
        <v>23.08</v>
      </c>
    </row>
    <row r="293" spans="1:9" ht="19.5" customHeight="1" thickBot="1" x14ac:dyDescent="0.25">
      <c r="A293" s="87" t="s">
        <v>244</v>
      </c>
      <c r="B293" s="74"/>
      <c r="C293" s="88"/>
      <c r="D293" s="196">
        <f>SUM(D287:D292)</f>
        <v>43565</v>
      </c>
      <c r="E293" s="196">
        <f t="shared" ref="E293:G293" si="57">SUM(E287:E292)</f>
        <v>0</v>
      </c>
      <c r="F293" s="196">
        <f t="shared" si="57"/>
        <v>15684</v>
      </c>
      <c r="G293" s="196">
        <f t="shared" si="57"/>
        <v>440</v>
      </c>
      <c r="H293" s="196">
        <f>SUM(H287:H292)</f>
        <v>59689</v>
      </c>
      <c r="I293" s="223">
        <f t="shared" ref="I293" si="58">SUM(I287:I292)</f>
        <v>130.75</v>
      </c>
    </row>
    <row r="294" spans="1:9" ht="19.5" customHeight="1" x14ac:dyDescent="0.2">
      <c r="A294" s="91" t="s">
        <v>245</v>
      </c>
      <c r="B294" s="92"/>
      <c r="C294" s="92"/>
      <c r="D294" s="197"/>
      <c r="E294" s="197"/>
      <c r="F294" s="197"/>
      <c r="G294" s="197"/>
      <c r="H294" s="197"/>
      <c r="I294" s="224"/>
    </row>
    <row r="295" spans="1:9" ht="15.75" customHeight="1" x14ac:dyDescent="0.2">
      <c r="A295" s="93" t="s">
        <v>559</v>
      </c>
      <c r="B295" s="94">
        <v>91652001540</v>
      </c>
      <c r="C295" s="94">
        <v>3111</v>
      </c>
      <c r="D295" s="116">
        <v>7199</v>
      </c>
      <c r="E295" s="193">
        <v>0</v>
      </c>
      <c r="F295" s="193">
        <v>2592</v>
      </c>
      <c r="G295" s="193">
        <v>74</v>
      </c>
      <c r="H295" s="207">
        <f t="shared" ref="H295:H296" si="59">D295+E295+F295+G295</f>
        <v>9865</v>
      </c>
      <c r="I295" s="232">
        <v>22.25</v>
      </c>
    </row>
    <row r="296" spans="1:9" ht="15.75" customHeight="1" x14ac:dyDescent="0.2">
      <c r="A296" s="93" t="s">
        <v>560</v>
      </c>
      <c r="B296" s="94">
        <v>91652001343</v>
      </c>
      <c r="C296" s="94">
        <v>3111</v>
      </c>
      <c r="D296" s="116">
        <v>6854</v>
      </c>
      <c r="E296" s="193">
        <v>44</v>
      </c>
      <c r="F296" s="193">
        <v>2482</v>
      </c>
      <c r="G296" s="193">
        <v>74</v>
      </c>
      <c r="H296" s="207">
        <f t="shared" si="59"/>
        <v>9454</v>
      </c>
      <c r="I296" s="232">
        <v>21.05</v>
      </c>
    </row>
    <row r="297" spans="1:9" ht="19.5" customHeight="1" x14ac:dyDescent="0.2">
      <c r="A297" s="77" t="s">
        <v>246</v>
      </c>
      <c r="B297" s="89"/>
      <c r="C297" s="89"/>
      <c r="D297" s="199"/>
      <c r="E297" s="199"/>
      <c r="F297" s="199"/>
      <c r="G297" s="199"/>
      <c r="H297" s="199"/>
      <c r="I297" s="225"/>
    </row>
    <row r="298" spans="1:9" ht="15.75" customHeight="1" thickBot="1" x14ac:dyDescent="0.25">
      <c r="A298" s="84" t="s">
        <v>396</v>
      </c>
      <c r="B298" s="90">
        <v>91652001354</v>
      </c>
      <c r="C298" s="90">
        <v>3111</v>
      </c>
      <c r="D298" s="116">
        <v>5014</v>
      </c>
      <c r="E298" s="117">
        <v>0</v>
      </c>
      <c r="F298" s="117">
        <v>1805</v>
      </c>
      <c r="G298" s="117">
        <v>54</v>
      </c>
      <c r="H298" s="117">
        <f t="shared" ref="H298" si="60">D298+E298+F298+G298</f>
        <v>6873</v>
      </c>
      <c r="I298" s="222">
        <v>15.38</v>
      </c>
    </row>
    <row r="299" spans="1:9" ht="19.5" customHeight="1" thickBot="1" x14ac:dyDescent="0.25">
      <c r="A299" s="87" t="s">
        <v>247</v>
      </c>
      <c r="B299" s="102"/>
      <c r="C299" s="103"/>
      <c r="D299" s="196">
        <f>SUM(D295:D298)</f>
        <v>19067</v>
      </c>
      <c r="E299" s="196">
        <f t="shared" ref="E299:I299" si="61">SUM(E295:E298)</f>
        <v>44</v>
      </c>
      <c r="F299" s="196">
        <f t="shared" si="61"/>
        <v>6879</v>
      </c>
      <c r="G299" s="196">
        <f t="shared" si="61"/>
        <v>202</v>
      </c>
      <c r="H299" s="196">
        <f t="shared" si="61"/>
        <v>26192</v>
      </c>
      <c r="I299" s="223">
        <f t="shared" si="61"/>
        <v>58.68</v>
      </c>
    </row>
    <row r="300" spans="1:9" ht="19.5" customHeight="1" x14ac:dyDescent="0.2">
      <c r="A300" s="91" t="s">
        <v>248</v>
      </c>
      <c r="B300" s="92"/>
      <c r="C300" s="92"/>
      <c r="D300" s="197"/>
      <c r="E300" s="197"/>
      <c r="F300" s="197"/>
      <c r="G300" s="197"/>
      <c r="H300" s="197"/>
      <c r="I300" s="224"/>
    </row>
    <row r="301" spans="1:9" ht="15.75" customHeight="1" x14ac:dyDescent="0.2">
      <c r="A301" s="93" t="s">
        <v>45</v>
      </c>
      <c r="B301" s="94">
        <v>91652001348</v>
      </c>
      <c r="C301" s="94">
        <v>3111</v>
      </c>
      <c r="D301" s="116">
        <v>15959</v>
      </c>
      <c r="E301" s="193">
        <v>45</v>
      </c>
      <c r="F301" s="193">
        <v>5761</v>
      </c>
      <c r="G301" s="193">
        <v>164</v>
      </c>
      <c r="H301" s="193">
        <f t="shared" ref="H301:H302" si="62">D301+E301+F301+G301</f>
        <v>21929</v>
      </c>
      <c r="I301" s="233">
        <v>49.2</v>
      </c>
    </row>
    <row r="302" spans="1:9" ht="26.25" thickBot="1" x14ac:dyDescent="0.25">
      <c r="A302" s="84" t="s">
        <v>528</v>
      </c>
      <c r="B302" s="90">
        <v>91652001347</v>
      </c>
      <c r="C302" s="90">
        <v>3111</v>
      </c>
      <c r="D302" s="203">
        <v>6150</v>
      </c>
      <c r="E302" s="204">
        <v>0</v>
      </c>
      <c r="F302" s="117">
        <v>2214</v>
      </c>
      <c r="G302" s="117">
        <v>61</v>
      </c>
      <c r="H302" s="117">
        <f t="shared" si="62"/>
        <v>8425</v>
      </c>
      <c r="I302" s="234">
        <v>19.14</v>
      </c>
    </row>
    <row r="303" spans="1:9" ht="19.5" customHeight="1" thickBot="1" x14ac:dyDescent="0.25">
      <c r="A303" s="87" t="s">
        <v>249</v>
      </c>
      <c r="B303" s="102"/>
      <c r="C303" s="103"/>
      <c r="D303" s="196">
        <f t="shared" ref="D303:I303" si="63">SUM(D301:D302)</f>
        <v>22109</v>
      </c>
      <c r="E303" s="196">
        <f t="shared" si="63"/>
        <v>45</v>
      </c>
      <c r="F303" s="196">
        <f t="shared" si="63"/>
        <v>7975</v>
      </c>
      <c r="G303" s="196">
        <f t="shared" si="63"/>
        <v>225</v>
      </c>
      <c r="H303" s="196">
        <f t="shared" si="63"/>
        <v>30354</v>
      </c>
      <c r="I303" s="223">
        <f t="shared" si="63"/>
        <v>68.34</v>
      </c>
    </row>
    <row r="304" spans="1:9" ht="19.5" customHeight="1" x14ac:dyDescent="0.2">
      <c r="A304" s="77" t="s">
        <v>250</v>
      </c>
      <c r="B304" s="89"/>
      <c r="C304" s="89"/>
      <c r="D304" s="195"/>
      <c r="E304" s="195"/>
      <c r="F304" s="195"/>
      <c r="G304" s="195"/>
      <c r="H304" s="195"/>
      <c r="I304" s="219"/>
    </row>
    <row r="305" spans="1:9" ht="16.5" customHeight="1" x14ac:dyDescent="0.2">
      <c r="A305" s="70" t="s">
        <v>485</v>
      </c>
      <c r="B305" s="83">
        <v>91652000923</v>
      </c>
      <c r="C305" s="101">
        <v>3111</v>
      </c>
      <c r="D305" s="116">
        <v>5491</v>
      </c>
      <c r="E305" s="211">
        <v>58</v>
      </c>
      <c r="F305" s="203">
        <v>1997</v>
      </c>
      <c r="G305" s="203">
        <v>57</v>
      </c>
      <c r="H305" s="203">
        <f t="shared" ref="H305:H308" si="64">D305+E305+F305+G305</f>
        <v>7603</v>
      </c>
      <c r="I305" s="220">
        <v>16.55</v>
      </c>
    </row>
    <row r="306" spans="1:9" ht="15.75" customHeight="1" x14ac:dyDescent="0.2">
      <c r="A306" s="70" t="s">
        <v>530</v>
      </c>
      <c r="B306" s="83">
        <v>91652000924</v>
      </c>
      <c r="C306" s="101">
        <v>3111</v>
      </c>
      <c r="D306" s="116">
        <v>2990</v>
      </c>
      <c r="E306" s="211">
        <v>16</v>
      </c>
      <c r="F306" s="203">
        <v>1082</v>
      </c>
      <c r="G306" s="203">
        <v>31</v>
      </c>
      <c r="H306" s="203">
        <f t="shared" si="64"/>
        <v>4119</v>
      </c>
      <c r="I306" s="220">
        <v>10.1</v>
      </c>
    </row>
    <row r="307" spans="1:9" ht="16.5" customHeight="1" x14ac:dyDescent="0.2">
      <c r="A307" s="70" t="s">
        <v>486</v>
      </c>
      <c r="B307" s="83">
        <v>91652000925</v>
      </c>
      <c r="C307" s="101">
        <v>3111</v>
      </c>
      <c r="D307" s="116">
        <v>3639</v>
      </c>
      <c r="E307" s="211">
        <v>18</v>
      </c>
      <c r="F307" s="203">
        <v>1316</v>
      </c>
      <c r="G307" s="203">
        <v>38</v>
      </c>
      <c r="H307" s="203">
        <f t="shared" si="64"/>
        <v>5011</v>
      </c>
      <c r="I307" s="220">
        <v>11.7</v>
      </c>
    </row>
    <row r="308" spans="1:9" ht="15.75" customHeight="1" x14ac:dyDescent="0.2">
      <c r="A308" s="70" t="s">
        <v>397</v>
      </c>
      <c r="B308" s="83">
        <v>91652000935</v>
      </c>
      <c r="C308" s="83">
        <v>3111</v>
      </c>
      <c r="D308" s="116">
        <v>4055</v>
      </c>
      <c r="E308" s="203">
        <v>25</v>
      </c>
      <c r="F308" s="203">
        <v>1468</v>
      </c>
      <c r="G308" s="203">
        <v>40</v>
      </c>
      <c r="H308" s="211">
        <f t="shared" si="64"/>
        <v>5588</v>
      </c>
      <c r="I308" s="220">
        <v>12.55</v>
      </c>
    </row>
    <row r="309" spans="1:9" ht="19.5" customHeight="1" x14ac:dyDescent="0.2">
      <c r="A309" s="95" t="s">
        <v>327</v>
      </c>
      <c r="B309" s="120"/>
      <c r="C309" s="120"/>
      <c r="D309" s="199"/>
      <c r="E309" s="199"/>
      <c r="F309" s="199"/>
      <c r="G309" s="199"/>
      <c r="H309" s="199"/>
      <c r="I309" s="235"/>
    </row>
    <row r="310" spans="1:9" ht="15.75" customHeight="1" x14ac:dyDescent="0.2">
      <c r="A310" s="70" t="s">
        <v>531</v>
      </c>
      <c r="B310" s="83">
        <v>91652001531</v>
      </c>
      <c r="C310" s="83">
        <v>3111</v>
      </c>
      <c r="D310" s="116">
        <v>4359</v>
      </c>
      <c r="E310" s="116">
        <v>10</v>
      </c>
      <c r="F310" s="116">
        <v>1572</v>
      </c>
      <c r="G310" s="116">
        <v>47</v>
      </c>
      <c r="H310" s="207">
        <f t="shared" ref="H310" si="65">D310+E310+F310+G310</f>
        <v>5988</v>
      </c>
      <c r="I310" s="191">
        <v>15</v>
      </c>
    </row>
    <row r="311" spans="1:9" ht="19.5" customHeight="1" x14ac:dyDescent="0.2">
      <c r="A311" s="95" t="s">
        <v>251</v>
      </c>
      <c r="B311" s="96"/>
      <c r="C311" s="96"/>
      <c r="D311" s="199"/>
      <c r="E311" s="199"/>
      <c r="F311" s="199"/>
      <c r="G311" s="199"/>
      <c r="H311" s="199"/>
      <c r="I311" s="236"/>
    </row>
    <row r="312" spans="1:9" ht="15.75" customHeight="1" thickBot="1" x14ac:dyDescent="0.25">
      <c r="A312" s="84" t="s">
        <v>487</v>
      </c>
      <c r="B312" s="90">
        <v>91652001351</v>
      </c>
      <c r="C312" s="121">
        <v>3111</v>
      </c>
      <c r="D312" s="116">
        <v>7101</v>
      </c>
      <c r="E312" s="212">
        <v>10</v>
      </c>
      <c r="F312" s="117">
        <v>2560</v>
      </c>
      <c r="G312" s="117">
        <v>72</v>
      </c>
      <c r="H312" s="204">
        <f t="shared" ref="H312" si="66">D312+E312+F312+G312</f>
        <v>9743</v>
      </c>
      <c r="I312" s="226">
        <v>23.7</v>
      </c>
    </row>
    <row r="313" spans="1:9" ht="19.5" customHeight="1" thickBot="1" x14ac:dyDescent="0.25">
      <c r="A313" s="87" t="s">
        <v>252</v>
      </c>
      <c r="B313" s="102"/>
      <c r="C313" s="103"/>
      <c r="D313" s="194">
        <f t="shared" ref="D313:I313" si="67">SUM(D305:D312)</f>
        <v>27635</v>
      </c>
      <c r="E313" s="194">
        <f t="shared" si="67"/>
        <v>137</v>
      </c>
      <c r="F313" s="194">
        <f t="shared" si="67"/>
        <v>9995</v>
      </c>
      <c r="G313" s="194">
        <f t="shared" si="67"/>
        <v>285</v>
      </c>
      <c r="H313" s="194">
        <f t="shared" si="67"/>
        <v>38052</v>
      </c>
      <c r="I313" s="218">
        <f t="shared" si="67"/>
        <v>89.6</v>
      </c>
    </row>
    <row r="314" spans="1:9" ht="19.5" customHeight="1" x14ac:dyDescent="0.2">
      <c r="A314" s="77" t="s">
        <v>334</v>
      </c>
      <c r="B314" s="89"/>
      <c r="C314" s="89"/>
      <c r="D314" s="195"/>
      <c r="E314" s="195"/>
      <c r="F314" s="195"/>
      <c r="G314" s="195"/>
      <c r="H314" s="195"/>
      <c r="I314" s="219"/>
    </row>
    <row r="315" spans="1:9" ht="25.5" x14ac:dyDescent="0.2">
      <c r="A315" s="70" t="s">
        <v>558</v>
      </c>
      <c r="B315" s="83">
        <v>91652001542</v>
      </c>
      <c r="C315" s="101">
        <v>3111</v>
      </c>
      <c r="D315" s="116">
        <v>5126</v>
      </c>
      <c r="E315" s="207">
        <v>35</v>
      </c>
      <c r="F315" s="207">
        <v>1857</v>
      </c>
      <c r="G315" s="116">
        <v>44</v>
      </c>
      <c r="H315" s="203">
        <f t="shared" ref="H315:H317" si="68">D315+E315+F315+G315</f>
        <v>7062</v>
      </c>
      <c r="I315" s="220">
        <v>15.09</v>
      </c>
    </row>
    <row r="316" spans="1:9" ht="15.75" customHeight="1" x14ac:dyDescent="0.2">
      <c r="A316" s="70" t="s">
        <v>532</v>
      </c>
      <c r="B316" s="83">
        <v>91652001535</v>
      </c>
      <c r="C316" s="101">
        <v>3111</v>
      </c>
      <c r="D316" s="116">
        <v>6419</v>
      </c>
      <c r="E316" s="207">
        <v>15</v>
      </c>
      <c r="F316" s="116">
        <v>2316</v>
      </c>
      <c r="G316" s="116">
        <v>63</v>
      </c>
      <c r="H316" s="203">
        <f t="shared" si="68"/>
        <v>8813</v>
      </c>
      <c r="I316" s="220">
        <v>19.059999999999999</v>
      </c>
    </row>
    <row r="317" spans="1:9" ht="15.75" customHeight="1" x14ac:dyDescent="0.2">
      <c r="A317" s="70" t="s">
        <v>46</v>
      </c>
      <c r="B317" s="83">
        <v>91652000926</v>
      </c>
      <c r="C317" s="101">
        <v>3111</v>
      </c>
      <c r="D317" s="116">
        <v>10871</v>
      </c>
      <c r="E317" s="207">
        <v>0</v>
      </c>
      <c r="F317" s="207">
        <v>3914</v>
      </c>
      <c r="G317" s="207">
        <v>120</v>
      </c>
      <c r="H317" s="203">
        <f t="shared" si="68"/>
        <v>14905</v>
      </c>
      <c r="I317" s="220">
        <v>32.56</v>
      </c>
    </row>
    <row r="318" spans="1:9" ht="19.5" customHeight="1" x14ac:dyDescent="0.2">
      <c r="A318" s="95" t="s">
        <v>328</v>
      </c>
      <c r="B318" s="96"/>
      <c r="C318" s="96"/>
      <c r="D318" s="199"/>
      <c r="E318" s="199"/>
      <c r="F318" s="199"/>
      <c r="G318" s="199"/>
      <c r="H318" s="205"/>
      <c r="I318" s="225"/>
    </row>
    <row r="319" spans="1:9" ht="16.5" customHeight="1" thickBot="1" x14ac:dyDescent="0.25">
      <c r="A319" s="84" t="s">
        <v>488</v>
      </c>
      <c r="B319" s="90">
        <v>91652001355</v>
      </c>
      <c r="C319" s="98">
        <v>3111</v>
      </c>
      <c r="D319" s="116">
        <v>7396</v>
      </c>
      <c r="E319" s="212">
        <v>0</v>
      </c>
      <c r="F319" s="117">
        <v>2663</v>
      </c>
      <c r="G319" s="117">
        <v>69</v>
      </c>
      <c r="H319" s="204">
        <f t="shared" ref="H319" si="69">D319+E319+F319+G319</f>
        <v>10128</v>
      </c>
      <c r="I319" s="222">
        <v>22.34</v>
      </c>
    </row>
    <row r="320" spans="1:9" ht="19.5" customHeight="1" thickBot="1" x14ac:dyDescent="0.25">
      <c r="A320" s="87" t="s">
        <v>253</v>
      </c>
      <c r="B320" s="74"/>
      <c r="C320" s="88"/>
      <c r="D320" s="213">
        <f t="shared" ref="D320:I320" si="70">SUM(D315:D319)</f>
        <v>29812</v>
      </c>
      <c r="E320" s="213">
        <f t="shared" si="70"/>
        <v>50</v>
      </c>
      <c r="F320" s="213">
        <f t="shared" si="70"/>
        <v>10750</v>
      </c>
      <c r="G320" s="213">
        <f t="shared" si="70"/>
        <v>296</v>
      </c>
      <c r="H320" s="213">
        <f t="shared" si="70"/>
        <v>40908</v>
      </c>
      <c r="I320" s="218">
        <f t="shared" si="70"/>
        <v>89.050000000000011</v>
      </c>
    </row>
    <row r="321" spans="1:9" ht="21" customHeight="1" thickBot="1" x14ac:dyDescent="0.25">
      <c r="A321" s="107" t="s">
        <v>254</v>
      </c>
      <c r="B321" s="75"/>
      <c r="C321" s="122"/>
      <c r="D321" s="214">
        <f t="shared" ref="D321:I321" si="71">D14+D23+D38+D61+D76+D102+D111+D137+D148+D170+D193+D211+D237+D251+D267+D279+D285+D293+D299+D303+D313+D320</f>
        <v>1569719</v>
      </c>
      <c r="E321" s="214">
        <f t="shared" si="71"/>
        <v>2052</v>
      </c>
      <c r="F321" s="214">
        <f t="shared" si="71"/>
        <v>565802</v>
      </c>
      <c r="G321" s="214">
        <f t="shared" si="71"/>
        <v>15828</v>
      </c>
      <c r="H321" s="214">
        <f t="shared" si="71"/>
        <v>2153401</v>
      </c>
      <c r="I321" s="237">
        <f t="shared" si="71"/>
        <v>4846.8500000000004</v>
      </c>
    </row>
    <row r="322" spans="1:9" ht="15" x14ac:dyDescent="0.2">
      <c r="D322" s="27"/>
    </row>
    <row r="323" spans="1:9" x14ac:dyDescent="0.2">
      <c r="D323" s="238"/>
      <c r="E323" s="238"/>
      <c r="F323" s="238"/>
      <c r="G323" s="238"/>
      <c r="H323" s="238"/>
      <c r="I323" s="240"/>
    </row>
  </sheetData>
  <mergeCells count="9">
    <mergeCell ref="I3:I4"/>
    <mergeCell ref="F3:F4"/>
    <mergeCell ref="G3:G4"/>
    <mergeCell ref="H3:H4"/>
    <mergeCell ref="A3:A4"/>
    <mergeCell ref="B3:B4"/>
    <mergeCell ref="C3:C4"/>
    <mergeCell ref="E3:E4"/>
    <mergeCell ref="D3:D4"/>
  </mergeCells>
  <phoneticPr fontId="0" type="noConversion"/>
  <pageMargins left="0.39370078740157483" right="0.19685039370078741" top="0.78740157480314965" bottom="0.78740157480314965" header="0.51181102362204722" footer="0.51181102362204722"/>
  <pageSetup paperSize="9" scale="80" pageOrder="overThenDown" orientation="portrait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7"/>
  <sheetViews>
    <sheetView tabSelected="1" zoomScaleNormal="100" workbookViewId="0">
      <pane ySplit="4" topLeftCell="A98" activePane="bottomLeft" state="frozen"/>
      <selection pane="bottomLeft" activeCell="L118" sqref="L118"/>
    </sheetView>
  </sheetViews>
  <sheetFormatPr defaultColWidth="9.140625" defaultRowHeight="12.75" x14ac:dyDescent="0.2"/>
  <cols>
    <col min="1" max="1" width="64.85546875" style="16" customWidth="1"/>
    <col min="2" max="2" width="13.5703125" style="16" customWidth="1"/>
    <col min="3" max="3" width="5.7109375" style="16" customWidth="1"/>
    <col min="4" max="4" width="12.28515625" style="16" bestFit="1" customWidth="1"/>
    <col min="5" max="5" width="9.85546875" style="16" customWidth="1"/>
    <col min="6" max="6" width="12.28515625" style="16" bestFit="1" customWidth="1"/>
    <col min="7" max="7" width="9.85546875" style="16" bestFit="1" customWidth="1"/>
    <col min="8" max="8" width="12.28515625" style="16" bestFit="1" customWidth="1"/>
    <col min="9" max="9" width="9.42578125" style="16" bestFit="1" customWidth="1"/>
    <col min="10" max="16384" width="9.140625" style="8"/>
  </cols>
  <sheetData>
    <row r="1" spans="1:11" x14ac:dyDescent="0.2">
      <c r="A1" s="14"/>
      <c r="D1" s="14"/>
      <c r="E1" s="14"/>
    </row>
    <row r="2" spans="1:11" ht="13.5" thickBot="1" x14ac:dyDescent="0.25">
      <c r="A2" s="14"/>
      <c r="D2" s="14"/>
      <c r="E2" s="14"/>
      <c r="I2" s="10" t="s">
        <v>570</v>
      </c>
      <c r="J2" s="28"/>
      <c r="K2" s="28"/>
    </row>
    <row r="3" spans="1:11" ht="12.75" customHeight="1" x14ac:dyDescent="0.2">
      <c r="A3" s="278" t="s">
        <v>585</v>
      </c>
      <c r="B3" s="276" t="s">
        <v>402</v>
      </c>
      <c r="C3" s="276" t="s">
        <v>47</v>
      </c>
      <c r="D3" s="276" t="s">
        <v>48</v>
      </c>
      <c r="E3" s="276" t="s">
        <v>49</v>
      </c>
      <c r="F3" s="276" t="s">
        <v>50</v>
      </c>
      <c r="G3" s="276" t="s">
        <v>51</v>
      </c>
      <c r="H3" s="272" t="s">
        <v>52</v>
      </c>
      <c r="I3" s="274" t="s">
        <v>193</v>
      </c>
    </row>
    <row r="4" spans="1:11" ht="30" customHeight="1" thickBot="1" x14ac:dyDescent="0.25">
      <c r="A4" s="279"/>
      <c r="B4" s="277"/>
      <c r="C4" s="277"/>
      <c r="D4" s="280"/>
      <c r="E4" s="280"/>
      <c r="F4" s="281"/>
      <c r="G4" s="281"/>
      <c r="H4" s="273"/>
      <c r="I4" s="275"/>
    </row>
    <row r="5" spans="1:11" ht="19.5" customHeight="1" x14ac:dyDescent="0.2">
      <c r="A5" s="22" t="s">
        <v>56</v>
      </c>
      <c r="B5" s="19"/>
      <c r="C5" s="19"/>
      <c r="D5" s="19"/>
      <c r="E5" s="19"/>
      <c r="F5" s="19"/>
      <c r="G5" s="19"/>
      <c r="H5" s="19"/>
      <c r="I5" s="29"/>
    </row>
    <row r="6" spans="1:11" ht="19.5" customHeight="1" x14ac:dyDescent="0.2">
      <c r="A6" s="24" t="s">
        <v>199</v>
      </c>
      <c r="B6" s="26"/>
      <c r="C6" s="26"/>
      <c r="D6" s="26"/>
      <c r="E6" s="26"/>
      <c r="F6" s="26"/>
      <c r="G6" s="26"/>
      <c r="H6" s="30"/>
      <c r="I6" s="31"/>
    </row>
    <row r="7" spans="1:11" ht="16.5" customHeight="1" x14ac:dyDescent="0.2">
      <c r="A7" s="32" t="s">
        <v>446</v>
      </c>
      <c r="B7" s="33">
        <v>91652000507</v>
      </c>
      <c r="C7" s="33">
        <v>3113</v>
      </c>
      <c r="D7" s="152">
        <v>16849</v>
      </c>
      <c r="E7" s="152">
        <v>100</v>
      </c>
      <c r="F7" s="152">
        <v>6100</v>
      </c>
      <c r="G7" s="152">
        <v>365</v>
      </c>
      <c r="H7" s="153">
        <f>D7+E7+F7+G7</f>
        <v>23414</v>
      </c>
      <c r="I7" s="178">
        <v>40.4</v>
      </c>
    </row>
    <row r="8" spans="1:11" ht="16.5" customHeight="1" x14ac:dyDescent="0.2">
      <c r="A8" s="32" t="s">
        <v>458</v>
      </c>
      <c r="B8" s="33">
        <v>91652000501</v>
      </c>
      <c r="C8" s="33">
        <v>3113</v>
      </c>
      <c r="D8" s="152">
        <v>30820</v>
      </c>
      <c r="E8" s="152">
        <v>100</v>
      </c>
      <c r="F8" s="152">
        <v>11129</v>
      </c>
      <c r="G8" s="152">
        <v>848</v>
      </c>
      <c r="H8" s="153">
        <f t="shared" ref="H8:H11" si="0">D8+E8+F8+G8</f>
        <v>42897</v>
      </c>
      <c r="I8" s="178">
        <v>76.849999999999994</v>
      </c>
    </row>
    <row r="9" spans="1:11" ht="16.5" customHeight="1" x14ac:dyDescent="0.2">
      <c r="A9" s="32" t="s">
        <v>447</v>
      </c>
      <c r="B9" s="33">
        <v>91652000506</v>
      </c>
      <c r="C9" s="33">
        <v>3113</v>
      </c>
      <c r="D9" s="152">
        <v>27530</v>
      </c>
      <c r="E9" s="152">
        <v>100</v>
      </c>
      <c r="F9" s="152">
        <v>9945</v>
      </c>
      <c r="G9" s="152">
        <v>615</v>
      </c>
      <c r="H9" s="153">
        <f t="shared" si="0"/>
        <v>38190</v>
      </c>
      <c r="I9" s="178">
        <v>67.300000000000011</v>
      </c>
    </row>
    <row r="10" spans="1:11" ht="16.5" customHeight="1" x14ac:dyDescent="0.2">
      <c r="A10" s="32" t="s">
        <v>459</v>
      </c>
      <c r="B10" s="33">
        <v>91652000505</v>
      </c>
      <c r="C10" s="33">
        <v>3113</v>
      </c>
      <c r="D10" s="152">
        <v>21878</v>
      </c>
      <c r="E10" s="152">
        <v>50</v>
      </c>
      <c r="F10" s="152">
        <v>7893</v>
      </c>
      <c r="G10" s="152">
        <v>455</v>
      </c>
      <c r="H10" s="153">
        <f t="shared" si="0"/>
        <v>30276</v>
      </c>
      <c r="I10" s="178">
        <v>61.72</v>
      </c>
    </row>
    <row r="11" spans="1:11" ht="16.5" customHeight="1" thickBot="1" x14ac:dyDescent="0.25">
      <c r="A11" s="34" t="s">
        <v>448</v>
      </c>
      <c r="B11" s="35">
        <v>91652000503</v>
      </c>
      <c r="C11" s="35">
        <v>3113</v>
      </c>
      <c r="D11" s="154">
        <v>21692</v>
      </c>
      <c r="E11" s="154">
        <v>0</v>
      </c>
      <c r="F11" s="154">
        <v>7809</v>
      </c>
      <c r="G11" s="154">
        <v>448</v>
      </c>
      <c r="H11" s="155">
        <f t="shared" si="0"/>
        <v>29949</v>
      </c>
      <c r="I11" s="179">
        <v>57.05</v>
      </c>
    </row>
    <row r="12" spans="1:11" ht="19.5" customHeight="1" thickBot="1" x14ac:dyDescent="0.25">
      <c r="A12" s="21" t="s">
        <v>58</v>
      </c>
      <c r="B12" s="36"/>
      <c r="C12" s="37"/>
      <c r="D12" s="156">
        <f t="shared" ref="D12:I12" si="1">SUM(D7:D11)</f>
        <v>118769</v>
      </c>
      <c r="E12" s="156">
        <f t="shared" si="1"/>
        <v>350</v>
      </c>
      <c r="F12" s="156">
        <f t="shared" si="1"/>
        <v>42876</v>
      </c>
      <c r="G12" s="156">
        <f t="shared" si="1"/>
        <v>2731</v>
      </c>
      <c r="H12" s="156">
        <f t="shared" si="1"/>
        <v>164726</v>
      </c>
      <c r="I12" s="180">
        <f t="shared" si="1"/>
        <v>303.32</v>
      </c>
    </row>
    <row r="13" spans="1:11" ht="19.5" customHeight="1" x14ac:dyDescent="0.2">
      <c r="A13" s="17" t="s">
        <v>201</v>
      </c>
      <c r="B13" s="18"/>
      <c r="C13" s="18"/>
      <c r="D13" s="157"/>
      <c r="E13" s="157"/>
      <c r="F13" s="157"/>
      <c r="G13" s="157"/>
      <c r="H13" s="158"/>
      <c r="I13" s="181"/>
    </row>
    <row r="14" spans="1:11" ht="16.5" customHeight="1" x14ac:dyDescent="0.2">
      <c r="A14" s="32" t="s">
        <v>59</v>
      </c>
      <c r="B14" s="33">
        <v>91652000512</v>
      </c>
      <c r="C14" s="33">
        <v>3113</v>
      </c>
      <c r="D14" s="152">
        <v>13096</v>
      </c>
      <c r="E14" s="152">
        <v>60</v>
      </c>
      <c r="F14" s="152">
        <v>4735</v>
      </c>
      <c r="G14" s="152">
        <v>288</v>
      </c>
      <c r="H14" s="152">
        <f t="shared" ref="H14:H23" si="2">D14+E14+F14+G14</f>
        <v>18179</v>
      </c>
      <c r="I14" s="178">
        <v>32.730000000000004</v>
      </c>
    </row>
    <row r="15" spans="1:11" ht="16.5" customHeight="1" x14ac:dyDescent="0.2">
      <c r="A15" s="32" t="s">
        <v>574</v>
      </c>
      <c r="B15" s="33">
        <v>91652000514</v>
      </c>
      <c r="C15" s="33">
        <v>3113</v>
      </c>
      <c r="D15" s="152">
        <v>12614</v>
      </c>
      <c r="E15" s="152">
        <v>50</v>
      </c>
      <c r="F15" s="152">
        <v>4558</v>
      </c>
      <c r="G15" s="152">
        <v>242</v>
      </c>
      <c r="H15" s="152">
        <f t="shared" si="2"/>
        <v>17464</v>
      </c>
      <c r="I15" s="178">
        <v>31.57</v>
      </c>
    </row>
    <row r="16" spans="1:11" ht="25.5" x14ac:dyDescent="0.2">
      <c r="A16" s="32" t="s">
        <v>60</v>
      </c>
      <c r="B16" s="33">
        <v>91652000517</v>
      </c>
      <c r="C16" s="33">
        <v>3113</v>
      </c>
      <c r="D16" s="152">
        <v>19451</v>
      </c>
      <c r="E16" s="152">
        <v>90</v>
      </c>
      <c r="F16" s="152">
        <v>7033</v>
      </c>
      <c r="G16" s="152">
        <v>486</v>
      </c>
      <c r="H16" s="152">
        <f t="shared" si="2"/>
        <v>27060</v>
      </c>
      <c r="I16" s="178">
        <v>50.99</v>
      </c>
    </row>
    <row r="17" spans="1:9" ht="16.5" customHeight="1" x14ac:dyDescent="0.2">
      <c r="A17" s="32" t="s">
        <v>405</v>
      </c>
      <c r="B17" s="33">
        <v>91652000513</v>
      </c>
      <c r="C17" s="33">
        <v>3113</v>
      </c>
      <c r="D17" s="152">
        <v>16957</v>
      </c>
      <c r="E17" s="152">
        <v>100</v>
      </c>
      <c r="F17" s="152">
        <v>6139</v>
      </c>
      <c r="G17" s="152">
        <v>326</v>
      </c>
      <c r="H17" s="152">
        <f t="shared" si="2"/>
        <v>23522</v>
      </c>
      <c r="I17" s="178">
        <v>43.650000000000006</v>
      </c>
    </row>
    <row r="18" spans="1:9" ht="16.5" customHeight="1" x14ac:dyDescent="0.2">
      <c r="A18" s="32" t="s">
        <v>61</v>
      </c>
      <c r="B18" s="33">
        <v>91652000510</v>
      </c>
      <c r="C18" s="33">
        <v>3113</v>
      </c>
      <c r="D18" s="152">
        <v>22579</v>
      </c>
      <c r="E18" s="152">
        <v>120</v>
      </c>
      <c r="F18" s="152">
        <v>8169</v>
      </c>
      <c r="G18" s="152">
        <v>555</v>
      </c>
      <c r="H18" s="152">
        <f t="shared" si="2"/>
        <v>31423</v>
      </c>
      <c r="I18" s="178">
        <v>57.149999999999991</v>
      </c>
    </row>
    <row r="19" spans="1:9" ht="16.5" customHeight="1" x14ac:dyDescent="0.2">
      <c r="A19" s="99" t="s">
        <v>586</v>
      </c>
      <c r="B19" s="33">
        <v>91652000511</v>
      </c>
      <c r="C19" s="33">
        <v>3113</v>
      </c>
      <c r="D19" s="152">
        <v>28130</v>
      </c>
      <c r="E19" s="152">
        <v>0</v>
      </c>
      <c r="F19" s="152">
        <v>10127</v>
      </c>
      <c r="G19" s="152">
        <v>507</v>
      </c>
      <c r="H19" s="152">
        <f t="shared" si="2"/>
        <v>38764</v>
      </c>
      <c r="I19" s="178">
        <v>74.45</v>
      </c>
    </row>
    <row r="20" spans="1:9" ht="16.5" customHeight="1" x14ac:dyDescent="0.2">
      <c r="A20" s="32" t="s">
        <v>62</v>
      </c>
      <c r="B20" s="33">
        <v>91652000518</v>
      </c>
      <c r="C20" s="33">
        <v>3113</v>
      </c>
      <c r="D20" s="152">
        <v>16917</v>
      </c>
      <c r="E20" s="152">
        <v>100</v>
      </c>
      <c r="F20" s="152">
        <v>6124</v>
      </c>
      <c r="G20" s="152">
        <v>328</v>
      </c>
      <c r="H20" s="152">
        <f t="shared" si="2"/>
        <v>23469</v>
      </c>
      <c r="I20" s="178">
        <v>46.33</v>
      </c>
    </row>
    <row r="21" spans="1:9" ht="16.5" customHeight="1" x14ac:dyDescent="0.2">
      <c r="A21" s="32" t="s">
        <v>63</v>
      </c>
      <c r="B21" s="33">
        <v>91652000508</v>
      </c>
      <c r="C21" s="33">
        <v>3113</v>
      </c>
      <c r="D21" s="152">
        <v>21717</v>
      </c>
      <c r="E21" s="152">
        <v>100</v>
      </c>
      <c r="F21" s="152">
        <v>7852</v>
      </c>
      <c r="G21" s="152">
        <v>527</v>
      </c>
      <c r="H21" s="152">
        <f t="shared" si="2"/>
        <v>30196</v>
      </c>
      <c r="I21" s="178">
        <v>56.47</v>
      </c>
    </row>
    <row r="22" spans="1:9" ht="16.5" customHeight="1" x14ac:dyDescent="0.2">
      <c r="A22" s="32" t="s">
        <v>406</v>
      </c>
      <c r="B22" s="33">
        <v>91652000509</v>
      </c>
      <c r="C22" s="33">
        <v>3113</v>
      </c>
      <c r="D22" s="152">
        <v>21295</v>
      </c>
      <c r="E22" s="152">
        <v>55</v>
      </c>
      <c r="F22" s="152">
        <v>7685</v>
      </c>
      <c r="G22" s="152">
        <v>522</v>
      </c>
      <c r="H22" s="152">
        <f t="shared" si="2"/>
        <v>29557</v>
      </c>
      <c r="I22" s="178">
        <v>53.47</v>
      </c>
    </row>
    <row r="23" spans="1:9" ht="16.5" customHeight="1" thickBot="1" x14ac:dyDescent="0.25">
      <c r="A23" s="34" t="s">
        <v>460</v>
      </c>
      <c r="B23" s="35">
        <v>91652000515</v>
      </c>
      <c r="C23" s="35">
        <v>3113</v>
      </c>
      <c r="D23" s="159">
        <v>16297</v>
      </c>
      <c r="E23" s="160">
        <v>100</v>
      </c>
      <c r="F23" s="152">
        <v>5901</v>
      </c>
      <c r="G23" s="152">
        <v>369</v>
      </c>
      <c r="H23" s="155">
        <f t="shared" si="2"/>
        <v>22667</v>
      </c>
      <c r="I23" s="178">
        <v>42.58</v>
      </c>
    </row>
    <row r="24" spans="1:9" ht="19.5" customHeight="1" thickBot="1" x14ac:dyDescent="0.25">
      <c r="A24" s="21" t="s">
        <v>64</v>
      </c>
      <c r="B24" s="36"/>
      <c r="C24" s="37"/>
      <c r="D24" s="156">
        <f t="shared" ref="D24:I24" si="3">SUM(D14:D23)</f>
        <v>189053</v>
      </c>
      <c r="E24" s="156">
        <f t="shared" si="3"/>
        <v>775</v>
      </c>
      <c r="F24" s="156">
        <f t="shared" si="3"/>
        <v>68323</v>
      </c>
      <c r="G24" s="156">
        <f t="shared" si="3"/>
        <v>4150</v>
      </c>
      <c r="H24" s="156">
        <f t="shared" si="3"/>
        <v>262301</v>
      </c>
      <c r="I24" s="180">
        <f t="shared" si="3"/>
        <v>489.39000000000004</v>
      </c>
    </row>
    <row r="25" spans="1:9" ht="19.5" customHeight="1" x14ac:dyDescent="0.2">
      <c r="A25" s="17" t="s">
        <v>398</v>
      </c>
      <c r="B25" s="18"/>
      <c r="C25" s="18"/>
      <c r="D25" s="157"/>
      <c r="E25" s="157"/>
      <c r="F25" s="157"/>
      <c r="G25" s="157"/>
      <c r="H25" s="158"/>
      <c r="I25" s="181"/>
    </row>
    <row r="26" spans="1:9" ht="16.5" customHeight="1" x14ac:dyDescent="0.2">
      <c r="A26" s="32" t="s">
        <v>537</v>
      </c>
      <c r="B26" s="33">
        <v>91652000529</v>
      </c>
      <c r="C26" s="33">
        <v>3113</v>
      </c>
      <c r="D26" s="152">
        <v>15095</v>
      </c>
      <c r="E26" s="152">
        <v>46</v>
      </c>
      <c r="F26" s="152">
        <v>5450</v>
      </c>
      <c r="G26" s="152">
        <v>289</v>
      </c>
      <c r="H26" s="153">
        <f t="shared" ref="H26:H35" si="4">D26+E26+F26+G26</f>
        <v>20880</v>
      </c>
      <c r="I26" s="178">
        <v>41.28</v>
      </c>
    </row>
    <row r="27" spans="1:9" ht="16.5" customHeight="1" x14ac:dyDescent="0.2">
      <c r="A27" s="32" t="s">
        <v>407</v>
      </c>
      <c r="B27" s="33">
        <v>91652000525</v>
      </c>
      <c r="C27" s="33">
        <v>3113</v>
      </c>
      <c r="D27" s="152">
        <v>38672</v>
      </c>
      <c r="E27" s="152">
        <v>100</v>
      </c>
      <c r="F27" s="152">
        <v>13956</v>
      </c>
      <c r="G27" s="152">
        <v>743</v>
      </c>
      <c r="H27" s="153">
        <f t="shared" si="4"/>
        <v>53471</v>
      </c>
      <c r="I27" s="178">
        <v>104.2</v>
      </c>
    </row>
    <row r="28" spans="1:9" ht="16.5" customHeight="1" x14ac:dyDescent="0.2">
      <c r="A28" s="32" t="s">
        <v>65</v>
      </c>
      <c r="B28" s="33">
        <v>91652000526</v>
      </c>
      <c r="C28" s="33">
        <v>3113</v>
      </c>
      <c r="D28" s="152">
        <v>22880</v>
      </c>
      <c r="E28" s="152">
        <v>105</v>
      </c>
      <c r="F28" s="152">
        <v>8273</v>
      </c>
      <c r="G28" s="152">
        <v>617</v>
      </c>
      <c r="H28" s="153">
        <f t="shared" si="4"/>
        <v>31875</v>
      </c>
      <c r="I28" s="178">
        <v>60.599999999999994</v>
      </c>
    </row>
    <row r="29" spans="1:9" ht="16.5" customHeight="1" x14ac:dyDescent="0.2">
      <c r="A29" s="32" t="s">
        <v>567</v>
      </c>
      <c r="B29" s="33">
        <v>91652000530</v>
      </c>
      <c r="C29" s="33">
        <v>3113</v>
      </c>
      <c r="D29" s="152">
        <v>25678</v>
      </c>
      <c r="E29" s="152">
        <v>20</v>
      </c>
      <c r="F29" s="152">
        <v>9251</v>
      </c>
      <c r="G29" s="152">
        <v>676</v>
      </c>
      <c r="H29" s="153">
        <f t="shared" si="4"/>
        <v>35625</v>
      </c>
      <c r="I29" s="178">
        <v>65.930000000000007</v>
      </c>
    </row>
    <row r="30" spans="1:9" ht="16.5" customHeight="1" x14ac:dyDescent="0.2">
      <c r="A30" s="32" t="s">
        <v>66</v>
      </c>
      <c r="B30" s="33">
        <v>91652000531</v>
      </c>
      <c r="C30" s="33">
        <v>3113</v>
      </c>
      <c r="D30" s="152">
        <v>29003</v>
      </c>
      <c r="E30" s="152">
        <v>100</v>
      </c>
      <c r="F30" s="152">
        <v>10475</v>
      </c>
      <c r="G30" s="152">
        <v>757</v>
      </c>
      <c r="H30" s="153">
        <f t="shared" si="4"/>
        <v>40335</v>
      </c>
      <c r="I30" s="178">
        <v>75.429999999999993</v>
      </c>
    </row>
    <row r="31" spans="1:9" ht="16.5" customHeight="1" x14ac:dyDescent="0.2">
      <c r="A31" s="32" t="s">
        <v>67</v>
      </c>
      <c r="B31" s="33">
        <v>91652000524</v>
      </c>
      <c r="C31" s="33">
        <v>3113</v>
      </c>
      <c r="D31" s="152">
        <v>14643</v>
      </c>
      <c r="E31" s="152">
        <v>40</v>
      </c>
      <c r="F31" s="152">
        <v>5285</v>
      </c>
      <c r="G31" s="152">
        <v>314</v>
      </c>
      <c r="H31" s="153">
        <f t="shared" si="4"/>
        <v>20282</v>
      </c>
      <c r="I31" s="178">
        <v>39.65</v>
      </c>
    </row>
    <row r="32" spans="1:9" ht="16.5" customHeight="1" x14ac:dyDescent="0.2">
      <c r="A32" s="32" t="s">
        <v>408</v>
      </c>
      <c r="B32" s="33">
        <v>91652000528</v>
      </c>
      <c r="C32" s="33">
        <v>3113</v>
      </c>
      <c r="D32" s="152">
        <v>31186</v>
      </c>
      <c r="E32" s="152">
        <v>100</v>
      </c>
      <c r="F32" s="152">
        <v>11261</v>
      </c>
      <c r="G32" s="152">
        <v>627</v>
      </c>
      <c r="H32" s="153">
        <f t="shared" si="4"/>
        <v>43174</v>
      </c>
      <c r="I32" s="178">
        <v>82.76</v>
      </c>
    </row>
    <row r="33" spans="1:9" ht="16.5" customHeight="1" x14ac:dyDescent="0.2">
      <c r="A33" s="32" t="s">
        <v>68</v>
      </c>
      <c r="B33" s="33">
        <v>91652000521</v>
      </c>
      <c r="C33" s="33">
        <v>3113</v>
      </c>
      <c r="D33" s="152">
        <v>22583</v>
      </c>
      <c r="E33" s="152">
        <v>0</v>
      </c>
      <c r="F33" s="152">
        <v>8130</v>
      </c>
      <c r="G33" s="152">
        <v>539</v>
      </c>
      <c r="H33" s="153">
        <f t="shared" si="4"/>
        <v>31252</v>
      </c>
      <c r="I33" s="178">
        <v>56.87</v>
      </c>
    </row>
    <row r="34" spans="1:9" s="16" customFormat="1" ht="16.5" customHeight="1" x14ac:dyDescent="0.2">
      <c r="A34" s="99" t="s">
        <v>575</v>
      </c>
      <c r="B34" s="38">
        <v>91652000527</v>
      </c>
      <c r="C34" s="38">
        <v>3117</v>
      </c>
      <c r="D34" s="128">
        <v>16691</v>
      </c>
      <c r="E34" s="128">
        <v>30</v>
      </c>
      <c r="F34" s="128">
        <v>6019</v>
      </c>
      <c r="G34" s="128">
        <v>396</v>
      </c>
      <c r="H34" s="161">
        <f t="shared" si="4"/>
        <v>23136</v>
      </c>
      <c r="I34" s="131">
        <v>45.91</v>
      </c>
    </row>
    <row r="35" spans="1:9" ht="15" customHeight="1" thickBot="1" x14ac:dyDescent="0.25">
      <c r="A35" s="99" t="s">
        <v>69</v>
      </c>
      <c r="B35" s="33">
        <v>91652000520</v>
      </c>
      <c r="C35" s="33">
        <v>3113</v>
      </c>
      <c r="D35" s="152">
        <v>16660</v>
      </c>
      <c r="E35" s="152">
        <v>17</v>
      </c>
      <c r="F35" s="152">
        <v>6004</v>
      </c>
      <c r="G35" s="152">
        <v>252</v>
      </c>
      <c r="H35" s="153">
        <f t="shared" si="4"/>
        <v>22933</v>
      </c>
      <c r="I35" s="178">
        <v>47.33</v>
      </c>
    </row>
    <row r="36" spans="1:9" ht="19.5" customHeight="1" thickBot="1" x14ac:dyDescent="0.25">
      <c r="A36" s="87" t="s">
        <v>70</v>
      </c>
      <c r="B36" s="36"/>
      <c r="C36" s="37"/>
      <c r="D36" s="156">
        <f t="shared" ref="D36:I36" si="5">SUM(D26:D35)</f>
        <v>233091</v>
      </c>
      <c r="E36" s="156">
        <f t="shared" si="5"/>
        <v>558</v>
      </c>
      <c r="F36" s="156">
        <f t="shared" si="5"/>
        <v>84104</v>
      </c>
      <c r="G36" s="156">
        <f t="shared" si="5"/>
        <v>5210</v>
      </c>
      <c r="H36" s="156">
        <f t="shared" si="5"/>
        <v>322963</v>
      </c>
      <c r="I36" s="180">
        <f t="shared" si="5"/>
        <v>619.95999999999992</v>
      </c>
    </row>
    <row r="37" spans="1:9" ht="19.5" customHeight="1" x14ac:dyDescent="0.2">
      <c r="A37" s="77" t="s">
        <v>203</v>
      </c>
      <c r="B37" s="18"/>
      <c r="C37" s="18"/>
      <c r="D37" s="157"/>
      <c r="E37" s="157"/>
      <c r="F37" s="157"/>
      <c r="G37" s="157"/>
      <c r="H37" s="158"/>
      <c r="I37" s="181"/>
    </row>
    <row r="38" spans="1:9" ht="16.5" customHeight="1" x14ac:dyDescent="0.2">
      <c r="A38" s="99" t="s">
        <v>409</v>
      </c>
      <c r="B38" s="33">
        <v>91652000532</v>
      </c>
      <c r="C38" s="33">
        <v>3113</v>
      </c>
      <c r="D38" s="152">
        <v>22388</v>
      </c>
      <c r="E38" s="152">
        <v>70</v>
      </c>
      <c r="F38" s="152">
        <v>8084</v>
      </c>
      <c r="G38" s="152">
        <v>572</v>
      </c>
      <c r="H38" s="153">
        <f t="shared" ref="H38:H58" si="6">D38+E38+F38+G38</f>
        <v>31114</v>
      </c>
      <c r="I38" s="178">
        <v>53.81</v>
      </c>
    </row>
    <row r="39" spans="1:9" ht="25.5" x14ac:dyDescent="0.2">
      <c r="A39" s="245" t="s">
        <v>494</v>
      </c>
      <c r="B39" s="33">
        <v>91652000544</v>
      </c>
      <c r="C39" s="33">
        <v>3113</v>
      </c>
      <c r="D39" s="152">
        <v>21909</v>
      </c>
      <c r="E39" s="152">
        <v>100</v>
      </c>
      <c r="F39" s="152">
        <v>7921</v>
      </c>
      <c r="G39" s="152">
        <v>571</v>
      </c>
      <c r="H39" s="153">
        <f t="shared" si="6"/>
        <v>30501</v>
      </c>
      <c r="I39" s="178">
        <v>59.99</v>
      </c>
    </row>
    <row r="40" spans="1:9" ht="16.5" customHeight="1" x14ac:dyDescent="0.2">
      <c r="A40" s="123" t="s">
        <v>71</v>
      </c>
      <c r="B40" s="33">
        <v>91652000543</v>
      </c>
      <c r="C40" s="33">
        <v>3113</v>
      </c>
      <c r="D40" s="152">
        <v>25002</v>
      </c>
      <c r="E40" s="152">
        <v>100</v>
      </c>
      <c r="F40" s="152">
        <v>9035</v>
      </c>
      <c r="G40" s="152">
        <v>683</v>
      </c>
      <c r="H40" s="153">
        <f t="shared" si="6"/>
        <v>34820</v>
      </c>
      <c r="I40" s="178">
        <v>64.2</v>
      </c>
    </row>
    <row r="41" spans="1:9" ht="16.5" customHeight="1" x14ac:dyDescent="0.2">
      <c r="A41" s="99" t="s">
        <v>410</v>
      </c>
      <c r="B41" s="33">
        <v>91652000535</v>
      </c>
      <c r="C41" s="33">
        <v>3113</v>
      </c>
      <c r="D41" s="152">
        <v>23685</v>
      </c>
      <c r="E41" s="152">
        <v>105</v>
      </c>
      <c r="F41" s="152">
        <v>8562</v>
      </c>
      <c r="G41" s="152">
        <v>622</v>
      </c>
      <c r="H41" s="153">
        <f t="shared" si="6"/>
        <v>32974</v>
      </c>
      <c r="I41" s="178">
        <v>56.72</v>
      </c>
    </row>
    <row r="42" spans="1:9" ht="16.5" customHeight="1" x14ac:dyDescent="0.2">
      <c r="A42" s="99" t="s">
        <v>72</v>
      </c>
      <c r="B42" s="33">
        <v>91652000534</v>
      </c>
      <c r="C42" s="33">
        <v>3113</v>
      </c>
      <c r="D42" s="152">
        <v>16618</v>
      </c>
      <c r="E42" s="152">
        <v>100</v>
      </c>
      <c r="F42" s="152">
        <v>6016</v>
      </c>
      <c r="G42" s="152">
        <v>405</v>
      </c>
      <c r="H42" s="153">
        <f t="shared" si="6"/>
        <v>23139</v>
      </c>
      <c r="I42" s="178">
        <v>45</v>
      </c>
    </row>
    <row r="43" spans="1:9" ht="16.5" customHeight="1" x14ac:dyDescent="0.2">
      <c r="A43" s="99" t="s">
        <v>73</v>
      </c>
      <c r="B43" s="33">
        <v>91652000551</v>
      </c>
      <c r="C43" s="33">
        <v>3113</v>
      </c>
      <c r="D43" s="152">
        <v>28139</v>
      </c>
      <c r="E43" s="152">
        <v>100</v>
      </c>
      <c r="F43" s="152">
        <v>10164</v>
      </c>
      <c r="G43" s="152">
        <v>770</v>
      </c>
      <c r="H43" s="153">
        <f t="shared" si="6"/>
        <v>39173</v>
      </c>
      <c r="I43" s="178">
        <v>73.679999999999993</v>
      </c>
    </row>
    <row r="44" spans="1:9" ht="25.5" x14ac:dyDescent="0.2">
      <c r="A44" s="99" t="s">
        <v>582</v>
      </c>
      <c r="B44" s="33">
        <v>91652001547</v>
      </c>
      <c r="C44" s="33">
        <v>3113</v>
      </c>
      <c r="D44" s="152">
        <v>21637</v>
      </c>
      <c r="E44" s="152">
        <v>250</v>
      </c>
      <c r="F44" s="152">
        <v>7874</v>
      </c>
      <c r="G44" s="152">
        <v>570</v>
      </c>
      <c r="H44" s="153">
        <f t="shared" si="6"/>
        <v>30331</v>
      </c>
      <c r="I44" s="178">
        <v>51.2</v>
      </c>
    </row>
    <row r="45" spans="1:9" ht="16.5" customHeight="1" x14ac:dyDescent="0.2">
      <c r="A45" s="99" t="s">
        <v>74</v>
      </c>
      <c r="B45" s="33">
        <v>91652000549</v>
      </c>
      <c r="C45" s="33">
        <v>3113</v>
      </c>
      <c r="D45" s="152">
        <v>34451</v>
      </c>
      <c r="E45" s="152">
        <v>90</v>
      </c>
      <c r="F45" s="152">
        <v>12433</v>
      </c>
      <c r="G45" s="152">
        <v>822</v>
      </c>
      <c r="H45" s="153">
        <f t="shared" si="6"/>
        <v>47796</v>
      </c>
      <c r="I45" s="178">
        <v>96.78</v>
      </c>
    </row>
    <row r="46" spans="1:9" ht="25.5" x14ac:dyDescent="0.2">
      <c r="A46" s="99" t="s">
        <v>75</v>
      </c>
      <c r="B46" s="33">
        <v>91652000537</v>
      </c>
      <c r="C46" s="33">
        <v>3113</v>
      </c>
      <c r="D46" s="152">
        <v>30690</v>
      </c>
      <c r="E46" s="152">
        <v>135</v>
      </c>
      <c r="F46" s="152">
        <v>11094</v>
      </c>
      <c r="G46" s="152">
        <v>640</v>
      </c>
      <c r="H46" s="153">
        <f t="shared" si="6"/>
        <v>42559</v>
      </c>
      <c r="I46" s="178">
        <v>79.900000000000006</v>
      </c>
    </row>
    <row r="47" spans="1:9" ht="16.5" customHeight="1" x14ac:dyDescent="0.2">
      <c r="A47" s="99" t="s">
        <v>76</v>
      </c>
      <c r="B47" s="33">
        <v>91652000554</v>
      </c>
      <c r="C47" s="33">
        <v>3113</v>
      </c>
      <c r="D47" s="152">
        <v>13031</v>
      </c>
      <c r="E47" s="152">
        <v>65</v>
      </c>
      <c r="F47" s="152">
        <v>4713</v>
      </c>
      <c r="G47" s="152">
        <v>280</v>
      </c>
      <c r="H47" s="153">
        <f t="shared" si="6"/>
        <v>18089</v>
      </c>
      <c r="I47" s="178">
        <v>33.72</v>
      </c>
    </row>
    <row r="48" spans="1:9" ht="16.5" customHeight="1" x14ac:dyDescent="0.2">
      <c r="A48" s="99" t="s">
        <v>77</v>
      </c>
      <c r="B48" s="33">
        <v>91652000547</v>
      </c>
      <c r="C48" s="33">
        <v>3113</v>
      </c>
      <c r="D48" s="152">
        <v>23099</v>
      </c>
      <c r="E48" s="152">
        <v>100</v>
      </c>
      <c r="F48" s="152">
        <v>8350</v>
      </c>
      <c r="G48" s="152">
        <v>501</v>
      </c>
      <c r="H48" s="153">
        <f t="shared" si="6"/>
        <v>32050</v>
      </c>
      <c r="I48" s="178">
        <v>55.2</v>
      </c>
    </row>
    <row r="49" spans="1:9" ht="16.5" customHeight="1" x14ac:dyDescent="0.2">
      <c r="A49" s="99" t="s">
        <v>78</v>
      </c>
      <c r="B49" s="33">
        <v>91652000553</v>
      </c>
      <c r="C49" s="33">
        <v>3113</v>
      </c>
      <c r="D49" s="152">
        <v>19477</v>
      </c>
      <c r="E49" s="152">
        <v>85</v>
      </c>
      <c r="F49" s="152">
        <v>7041</v>
      </c>
      <c r="G49" s="152">
        <v>465</v>
      </c>
      <c r="H49" s="153">
        <f t="shared" si="6"/>
        <v>27068</v>
      </c>
      <c r="I49" s="178">
        <v>46.18</v>
      </c>
    </row>
    <row r="50" spans="1:9" ht="16.5" customHeight="1" x14ac:dyDescent="0.2">
      <c r="A50" s="99" t="s">
        <v>79</v>
      </c>
      <c r="B50" s="33">
        <v>91652000538</v>
      </c>
      <c r="C50" s="33">
        <v>3113</v>
      </c>
      <c r="D50" s="152">
        <v>23338</v>
      </c>
      <c r="E50" s="152">
        <v>60</v>
      </c>
      <c r="F50" s="152">
        <v>8422</v>
      </c>
      <c r="G50" s="152">
        <v>470</v>
      </c>
      <c r="H50" s="153">
        <f t="shared" si="6"/>
        <v>32290</v>
      </c>
      <c r="I50" s="178">
        <v>58.48</v>
      </c>
    </row>
    <row r="51" spans="1:9" ht="25.5" x14ac:dyDescent="0.2">
      <c r="A51" s="99" t="s">
        <v>80</v>
      </c>
      <c r="B51" s="33">
        <v>91652000542</v>
      </c>
      <c r="C51" s="33">
        <v>3113</v>
      </c>
      <c r="D51" s="152">
        <v>15808</v>
      </c>
      <c r="E51" s="152">
        <v>40</v>
      </c>
      <c r="F51" s="152">
        <v>5705</v>
      </c>
      <c r="G51" s="152">
        <v>389</v>
      </c>
      <c r="H51" s="153">
        <f t="shared" si="6"/>
        <v>21942</v>
      </c>
      <c r="I51" s="178">
        <v>40.590000000000003</v>
      </c>
    </row>
    <row r="52" spans="1:9" ht="16.5" customHeight="1" x14ac:dyDescent="0.2">
      <c r="A52" s="99" t="s">
        <v>81</v>
      </c>
      <c r="B52" s="33">
        <v>91652000552</v>
      </c>
      <c r="C52" s="33">
        <v>3113</v>
      </c>
      <c r="D52" s="152">
        <v>17359</v>
      </c>
      <c r="E52" s="152">
        <v>100</v>
      </c>
      <c r="F52" s="152">
        <v>6282</v>
      </c>
      <c r="G52" s="152">
        <v>358</v>
      </c>
      <c r="H52" s="153">
        <f t="shared" si="6"/>
        <v>24099</v>
      </c>
      <c r="I52" s="178">
        <v>45.05</v>
      </c>
    </row>
    <row r="53" spans="1:9" ht="16.5" customHeight="1" x14ac:dyDescent="0.2">
      <c r="A53" s="99" t="s">
        <v>461</v>
      </c>
      <c r="B53" s="33">
        <v>91652000545</v>
      </c>
      <c r="C53" s="33">
        <v>3113</v>
      </c>
      <c r="D53" s="152">
        <v>33937</v>
      </c>
      <c r="E53" s="152">
        <v>100</v>
      </c>
      <c r="F53" s="152">
        <v>12252</v>
      </c>
      <c r="G53" s="152">
        <v>689</v>
      </c>
      <c r="H53" s="153">
        <f t="shared" si="6"/>
        <v>46978</v>
      </c>
      <c r="I53" s="178">
        <v>83.490000000000009</v>
      </c>
    </row>
    <row r="54" spans="1:9" ht="16.5" customHeight="1" x14ac:dyDescent="0.2">
      <c r="A54" s="99" t="s">
        <v>82</v>
      </c>
      <c r="B54" s="33">
        <v>91652000546</v>
      </c>
      <c r="C54" s="33">
        <v>3113</v>
      </c>
      <c r="D54" s="152">
        <v>12454</v>
      </c>
      <c r="E54" s="152">
        <v>100</v>
      </c>
      <c r="F54" s="152">
        <v>4517</v>
      </c>
      <c r="G54" s="152">
        <v>264</v>
      </c>
      <c r="H54" s="153">
        <f t="shared" si="6"/>
        <v>17335</v>
      </c>
      <c r="I54" s="178">
        <v>32.5</v>
      </c>
    </row>
    <row r="55" spans="1:9" ht="16.5" customHeight="1" x14ac:dyDescent="0.2">
      <c r="A55" s="99" t="s">
        <v>83</v>
      </c>
      <c r="B55" s="33">
        <v>91652000550</v>
      </c>
      <c r="C55" s="33">
        <v>3113</v>
      </c>
      <c r="D55" s="152">
        <v>19280</v>
      </c>
      <c r="E55" s="152">
        <v>100</v>
      </c>
      <c r="F55" s="152">
        <v>6975</v>
      </c>
      <c r="G55" s="152">
        <v>401</v>
      </c>
      <c r="H55" s="153">
        <f t="shared" si="6"/>
        <v>26756</v>
      </c>
      <c r="I55" s="178">
        <v>50.7</v>
      </c>
    </row>
    <row r="56" spans="1:9" ht="16.5" customHeight="1" x14ac:dyDescent="0.2">
      <c r="A56" s="99" t="s">
        <v>262</v>
      </c>
      <c r="B56" s="33">
        <v>91652000548</v>
      </c>
      <c r="C56" s="33">
        <v>3113</v>
      </c>
      <c r="D56" s="152">
        <v>24470</v>
      </c>
      <c r="E56" s="152">
        <v>100</v>
      </c>
      <c r="F56" s="152">
        <v>8843</v>
      </c>
      <c r="G56" s="152">
        <v>483</v>
      </c>
      <c r="H56" s="153">
        <f t="shared" si="6"/>
        <v>33896</v>
      </c>
      <c r="I56" s="178">
        <v>69.7</v>
      </c>
    </row>
    <row r="57" spans="1:9" ht="16.5" customHeight="1" x14ac:dyDescent="0.2">
      <c r="A57" s="99" t="s">
        <v>84</v>
      </c>
      <c r="B57" s="33">
        <v>91652000541</v>
      </c>
      <c r="C57" s="33">
        <v>3113</v>
      </c>
      <c r="D57" s="152">
        <v>16567</v>
      </c>
      <c r="E57" s="152">
        <v>155</v>
      </c>
      <c r="F57" s="152">
        <v>6017</v>
      </c>
      <c r="G57" s="152">
        <v>397</v>
      </c>
      <c r="H57" s="153">
        <f t="shared" si="6"/>
        <v>23136</v>
      </c>
      <c r="I57" s="178">
        <v>42.14</v>
      </c>
    </row>
    <row r="58" spans="1:9" ht="16.5" customHeight="1" x14ac:dyDescent="0.2">
      <c r="A58" s="99" t="s">
        <v>85</v>
      </c>
      <c r="B58" s="33">
        <v>91652000539</v>
      </c>
      <c r="C58" s="33">
        <v>3113</v>
      </c>
      <c r="D58" s="152">
        <v>23629</v>
      </c>
      <c r="E58" s="152">
        <v>110</v>
      </c>
      <c r="F58" s="152">
        <v>8544</v>
      </c>
      <c r="G58" s="152">
        <v>544</v>
      </c>
      <c r="H58" s="153">
        <f t="shared" si="6"/>
        <v>32827</v>
      </c>
      <c r="I58" s="178">
        <v>57.76</v>
      </c>
    </row>
    <row r="59" spans="1:9" ht="19.5" customHeight="1" x14ac:dyDescent="0.2">
      <c r="A59" s="95" t="s">
        <v>54</v>
      </c>
      <c r="B59" s="26"/>
      <c r="C59" s="26"/>
      <c r="D59" s="162"/>
      <c r="E59" s="162"/>
      <c r="F59" s="162"/>
      <c r="G59" s="162"/>
      <c r="H59" s="163"/>
      <c r="I59" s="182"/>
    </row>
    <row r="60" spans="1:9" ht="16.5" customHeight="1" thickBot="1" x14ac:dyDescent="0.25">
      <c r="A60" s="124" t="s">
        <v>411</v>
      </c>
      <c r="B60" s="35">
        <v>91652000679</v>
      </c>
      <c r="C60" s="35">
        <v>3113</v>
      </c>
      <c r="D60" s="152">
        <v>30411</v>
      </c>
      <c r="E60" s="152">
        <v>250</v>
      </c>
      <c r="F60" s="152">
        <v>11033</v>
      </c>
      <c r="G60" s="152">
        <v>758</v>
      </c>
      <c r="H60" s="155">
        <f>D60+E60+F60+G60</f>
        <v>42452</v>
      </c>
      <c r="I60" s="178">
        <v>82.76</v>
      </c>
    </row>
    <row r="61" spans="1:9" ht="19.5" customHeight="1" thickBot="1" x14ac:dyDescent="0.25">
      <c r="A61" s="87" t="s">
        <v>86</v>
      </c>
      <c r="B61" s="36"/>
      <c r="C61" s="37"/>
      <c r="D61" s="156">
        <f t="shared" ref="D61:I61" si="7">SUM(D38:D60)</f>
        <v>497379</v>
      </c>
      <c r="E61" s="156">
        <f t="shared" si="7"/>
        <v>2415</v>
      </c>
      <c r="F61" s="156">
        <f t="shared" si="7"/>
        <v>179877</v>
      </c>
      <c r="G61" s="156">
        <f t="shared" si="7"/>
        <v>11654</v>
      </c>
      <c r="H61" s="156">
        <f t="shared" si="7"/>
        <v>691325</v>
      </c>
      <c r="I61" s="180">
        <f t="shared" si="7"/>
        <v>1279.5500000000002</v>
      </c>
    </row>
    <row r="62" spans="1:9" ht="19.5" customHeight="1" x14ac:dyDescent="0.2">
      <c r="A62" s="77" t="s">
        <v>204</v>
      </c>
      <c r="B62" s="18"/>
      <c r="C62" s="18"/>
      <c r="D62" s="157"/>
      <c r="E62" s="157"/>
      <c r="F62" s="157"/>
      <c r="G62" s="157"/>
      <c r="H62" s="158"/>
      <c r="I62" s="181"/>
    </row>
    <row r="63" spans="1:9" ht="16.5" customHeight="1" x14ac:dyDescent="0.2">
      <c r="A63" s="99" t="s">
        <v>87</v>
      </c>
      <c r="B63" s="33">
        <v>91652000556</v>
      </c>
      <c r="C63" s="33">
        <v>3113</v>
      </c>
      <c r="D63" s="152">
        <v>11959</v>
      </c>
      <c r="E63" s="152">
        <v>40</v>
      </c>
      <c r="F63" s="152">
        <v>4319</v>
      </c>
      <c r="G63" s="152">
        <v>241</v>
      </c>
      <c r="H63" s="153">
        <f t="shared" ref="H63:H75" si="8">D63+E63+F63+G63</f>
        <v>16559</v>
      </c>
      <c r="I63" s="178">
        <v>31.31</v>
      </c>
    </row>
    <row r="64" spans="1:9" ht="25.5" x14ac:dyDescent="0.2">
      <c r="A64" s="99" t="s">
        <v>88</v>
      </c>
      <c r="B64" s="33">
        <v>91652000566</v>
      </c>
      <c r="C64" s="33">
        <v>3113</v>
      </c>
      <c r="D64" s="152">
        <v>24381</v>
      </c>
      <c r="E64" s="152">
        <v>110</v>
      </c>
      <c r="F64" s="152">
        <v>8815</v>
      </c>
      <c r="G64" s="152">
        <v>661</v>
      </c>
      <c r="H64" s="153">
        <f t="shared" si="8"/>
        <v>33967</v>
      </c>
      <c r="I64" s="178">
        <v>59.23</v>
      </c>
    </row>
    <row r="65" spans="1:9" ht="16.5" customHeight="1" x14ac:dyDescent="0.2">
      <c r="A65" s="99" t="s">
        <v>89</v>
      </c>
      <c r="B65" s="33">
        <v>91652000555</v>
      </c>
      <c r="C65" s="33">
        <v>3113</v>
      </c>
      <c r="D65" s="152">
        <v>15035</v>
      </c>
      <c r="E65" s="152">
        <v>100</v>
      </c>
      <c r="F65" s="152">
        <v>5447</v>
      </c>
      <c r="G65" s="152">
        <v>235</v>
      </c>
      <c r="H65" s="153">
        <f t="shared" si="8"/>
        <v>20817</v>
      </c>
      <c r="I65" s="178">
        <v>40.61</v>
      </c>
    </row>
    <row r="66" spans="1:9" ht="25.5" x14ac:dyDescent="0.2">
      <c r="A66" s="99" t="s">
        <v>90</v>
      </c>
      <c r="B66" s="33">
        <v>91652000557</v>
      </c>
      <c r="C66" s="33">
        <v>3113</v>
      </c>
      <c r="D66" s="152">
        <v>33421</v>
      </c>
      <c r="E66" s="152">
        <v>200</v>
      </c>
      <c r="F66" s="152">
        <v>12099</v>
      </c>
      <c r="G66" s="152">
        <v>745</v>
      </c>
      <c r="H66" s="153">
        <f t="shared" si="8"/>
        <v>46465</v>
      </c>
      <c r="I66" s="178">
        <v>87.81</v>
      </c>
    </row>
    <row r="67" spans="1:9" ht="16.5" customHeight="1" x14ac:dyDescent="0.2">
      <c r="A67" s="99" t="s">
        <v>462</v>
      </c>
      <c r="B67" s="33">
        <v>91652000567</v>
      </c>
      <c r="C67" s="33">
        <v>3113</v>
      </c>
      <c r="D67" s="152">
        <v>21394</v>
      </c>
      <c r="E67" s="152">
        <v>41</v>
      </c>
      <c r="F67" s="152">
        <v>7733</v>
      </c>
      <c r="G67" s="152">
        <v>384</v>
      </c>
      <c r="H67" s="153">
        <f>D67+E67+F67+G67</f>
        <v>29552</v>
      </c>
      <c r="I67" s="178">
        <v>53.19</v>
      </c>
    </row>
    <row r="68" spans="1:9" ht="16.5" customHeight="1" x14ac:dyDescent="0.2">
      <c r="A68" s="99" t="s">
        <v>91</v>
      </c>
      <c r="B68" s="33">
        <v>91652000563</v>
      </c>
      <c r="C68" s="33">
        <v>3113</v>
      </c>
      <c r="D68" s="152">
        <v>25723</v>
      </c>
      <c r="E68" s="152">
        <v>70</v>
      </c>
      <c r="F68" s="152">
        <v>9284</v>
      </c>
      <c r="G68" s="152">
        <v>608</v>
      </c>
      <c r="H68" s="153">
        <f t="shared" si="8"/>
        <v>35685</v>
      </c>
      <c r="I68" s="178">
        <v>63.249999999999993</v>
      </c>
    </row>
    <row r="69" spans="1:9" ht="16.5" customHeight="1" x14ac:dyDescent="0.2">
      <c r="A69" s="99" t="s">
        <v>587</v>
      </c>
      <c r="B69" s="33">
        <v>91652001548</v>
      </c>
      <c r="C69" s="33">
        <v>3113</v>
      </c>
      <c r="D69" s="152">
        <v>5948</v>
      </c>
      <c r="E69" s="152">
        <v>15</v>
      </c>
      <c r="F69" s="152">
        <v>2129</v>
      </c>
      <c r="G69" s="152">
        <v>100</v>
      </c>
      <c r="H69" s="153">
        <f t="shared" si="8"/>
        <v>8192</v>
      </c>
      <c r="I69" s="178">
        <v>21.15</v>
      </c>
    </row>
    <row r="70" spans="1:9" ht="16.5" customHeight="1" x14ac:dyDescent="0.2">
      <c r="A70" s="99" t="s">
        <v>92</v>
      </c>
      <c r="B70" s="33">
        <v>91652000564</v>
      </c>
      <c r="C70" s="33">
        <v>3117</v>
      </c>
      <c r="D70" s="152">
        <v>11106</v>
      </c>
      <c r="E70" s="152">
        <v>35</v>
      </c>
      <c r="F70" s="152">
        <v>4010</v>
      </c>
      <c r="G70" s="152">
        <v>294</v>
      </c>
      <c r="H70" s="153">
        <f t="shared" si="8"/>
        <v>15445</v>
      </c>
      <c r="I70" s="178">
        <v>25.66</v>
      </c>
    </row>
    <row r="71" spans="1:9" ht="16.5" customHeight="1" x14ac:dyDescent="0.2">
      <c r="A71" s="99" t="s">
        <v>93</v>
      </c>
      <c r="B71" s="33">
        <v>91652000558</v>
      </c>
      <c r="C71" s="33">
        <v>3113</v>
      </c>
      <c r="D71" s="152">
        <v>17884</v>
      </c>
      <c r="E71" s="152">
        <v>120</v>
      </c>
      <c r="F71" s="152">
        <v>6479</v>
      </c>
      <c r="G71" s="152">
        <v>311</v>
      </c>
      <c r="H71" s="153">
        <f t="shared" si="8"/>
        <v>24794</v>
      </c>
      <c r="I71" s="178">
        <v>49.14</v>
      </c>
    </row>
    <row r="72" spans="1:9" ht="16.5" customHeight="1" x14ac:dyDescent="0.2">
      <c r="A72" s="99" t="s">
        <v>94</v>
      </c>
      <c r="B72" s="33">
        <v>91652000565</v>
      </c>
      <c r="C72" s="33">
        <v>3113</v>
      </c>
      <c r="D72" s="152">
        <v>23365</v>
      </c>
      <c r="E72" s="152">
        <v>60</v>
      </c>
      <c r="F72" s="152">
        <v>8432</v>
      </c>
      <c r="G72" s="152">
        <v>479</v>
      </c>
      <c r="H72" s="153">
        <f t="shared" si="8"/>
        <v>32336</v>
      </c>
      <c r="I72" s="178">
        <v>63.58</v>
      </c>
    </row>
    <row r="73" spans="1:9" ht="25.5" x14ac:dyDescent="0.2">
      <c r="A73" s="99" t="s">
        <v>95</v>
      </c>
      <c r="B73" s="33">
        <v>91652000569</v>
      </c>
      <c r="C73" s="33">
        <v>3113</v>
      </c>
      <c r="D73" s="152">
        <v>20633</v>
      </c>
      <c r="E73" s="152">
        <v>65</v>
      </c>
      <c r="F73" s="152">
        <v>7450</v>
      </c>
      <c r="G73" s="152">
        <v>397</v>
      </c>
      <c r="H73" s="153">
        <f t="shared" si="8"/>
        <v>28545</v>
      </c>
      <c r="I73" s="178">
        <v>53.839999999999996</v>
      </c>
    </row>
    <row r="74" spans="1:9" ht="25.5" x14ac:dyDescent="0.2">
      <c r="A74" s="99" t="s">
        <v>463</v>
      </c>
      <c r="B74" s="33">
        <v>91652000570</v>
      </c>
      <c r="C74" s="33">
        <v>3113</v>
      </c>
      <c r="D74" s="152">
        <v>48968</v>
      </c>
      <c r="E74" s="152">
        <v>40</v>
      </c>
      <c r="F74" s="152">
        <v>17642</v>
      </c>
      <c r="G74" s="152">
        <v>1081</v>
      </c>
      <c r="H74" s="153">
        <f t="shared" si="8"/>
        <v>67731</v>
      </c>
      <c r="I74" s="178">
        <v>133.46</v>
      </c>
    </row>
    <row r="75" spans="1:9" ht="16.5" customHeight="1" x14ac:dyDescent="0.2">
      <c r="A75" s="99" t="s">
        <v>562</v>
      </c>
      <c r="B75" s="33">
        <v>91652000559</v>
      </c>
      <c r="C75" s="33">
        <v>3113</v>
      </c>
      <c r="D75" s="152">
        <v>28524</v>
      </c>
      <c r="E75" s="152">
        <v>215</v>
      </c>
      <c r="F75" s="152">
        <v>10342</v>
      </c>
      <c r="G75" s="152">
        <v>692</v>
      </c>
      <c r="H75" s="153">
        <f t="shared" si="8"/>
        <v>39773</v>
      </c>
      <c r="I75" s="178">
        <v>73.160000000000011</v>
      </c>
    </row>
    <row r="76" spans="1:9" ht="19.5" customHeight="1" x14ac:dyDescent="0.2">
      <c r="A76" s="95" t="s">
        <v>337</v>
      </c>
      <c r="B76" s="26"/>
      <c r="C76" s="26"/>
      <c r="D76" s="162"/>
      <c r="E76" s="162"/>
      <c r="F76" s="162"/>
      <c r="G76" s="162"/>
      <c r="H76" s="163"/>
      <c r="I76" s="182"/>
    </row>
    <row r="77" spans="1:9" ht="16.5" customHeight="1" thickBot="1" x14ac:dyDescent="0.25">
      <c r="A77" s="124" t="s">
        <v>96</v>
      </c>
      <c r="B77" s="35">
        <v>91652000687</v>
      </c>
      <c r="C77" s="35">
        <v>3113</v>
      </c>
      <c r="D77" s="152">
        <v>21965</v>
      </c>
      <c r="E77" s="152">
        <v>135</v>
      </c>
      <c r="F77" s="152">
        <v>7953</v>
      </c>
      <c r="G77" s="152">
        <v>411</v>
      </c>
      <c r="H77" s="153">
        <f>D77+E77+F77+G77</f>
        <v>30464</v>
      </c>
      <c r="I77" s="178">
        <v>58.9</v>
      </c>
    </row>
    <row r="78" spans="1:9" ht="19.5" customHeight="1" thickBot="1" x14ac:dyDescent="0.25">
      <c r="A78" s="87" t="s">
        <v>97</v>
      </c>
      <c r="B78" s="36"/>
      <c r="C78" s="37"/>
      <c r="D78" s="156">
        <f t="shared" ref="D78:I78" si="9">SUM(D63:D77)</f>
        <v>310306</v>
      </c>
      <c r="E78" s="156">
        <f t="shared" si="9"/>
        <v>1246</v>
      </c>
      <c r="F78" s="156">
        <f t="shared" si="9"/>
        <v>112134</v>
      </c>
      <c r="G78" s="156">
        <f t="shared" si="9"/>
        <v>6639</v>
      </c>
      <c r="H78" s="156">
        <f t="shared" si="9"/>
        <v>430325</v>
      </c>
      <c r="I78" s="180">
        <f t="shared" si="9"/>
        <v>814.29</v>
      </c>
    </row>
    <row r="79" spans="1:9" ht="19.5" customHeight="1" x14ac:dyDescent="0.2">
      <c r="A79" s="77" t="s">
        <v>206</v>
      </c>
      <c r="B79" s="18"/>
      <c r="C79" s="18"/>
      <c r="D79" s="157"/>
      <c r="E79" s="157"/>
      <c r="F79" s="157"/>
      <c r="G79" s="157"/>
      <c r="H79" s="158"/>
      <c r="I79" s="181"/>
    </row>
    <row r="80" spans="1:9" ht="16.5" customHeight="1" x14ac:dyDescent="0.2">
      <c r="A80" s="99" t="s">
        <v>98</v>
      </c>
      <c r="B80" s="33">
        <v>91652000579</v>
      </c>
      <c r="C80" s="33">
        <v>3113</v>
      </c>
      <c r="D80" s="152">
        <v>37807</v>
      </c>
      <c r="E80" s="152">
        <v>60</v>
      </c>
      <c r="F80" s="152">
        <v>13631</v>
      </c>
      <c r="G80" s="152">
        <v>865</v>
      </c>
      <c r="H80" s="153">
        <f t="shared" ref="H80:H94" si="10">D80+E80+F80+G80</f>
        <v>52363</v>
      </c>
      <c r="I80" s="178">
        <v>101.32</v>
      </c>
    </row>
    <row r="81" spans="1:9" ht="16.5" customHeight="1" x14ac:dyDescent="0.2">
      <c r="A81" s="99" t="s">
        <v>99</v>
      </c>
      <c r="B81" s="33">
        <v>91652000585</v>
      </c>
      <c r="C81" s="33">
        <v>3113</v>
      </c>
      <c r="D81" s="152">
        <v>24490</v>
      </c>
      <c r="E81" s="152">
        <v>120</v>
      </c>
      <c r="F81" s="152">
        <v>8857</v>
      </c>
      <c r="G81" s="152">
        <v>614</v>
      </c>
      <c r="H81" s="153">
        <f t="shared" si="10"/>
        <v>34081</v>
      </c>
      <c r="I81" s="178">
        <v>69.25</v>
      </c>
    </row>
    <row r="82" spans="1:9" s="16" customFormat="1" ht="16.5" customHeight="1" x14ac:dyDescent="0.2">
      <c r="A82" s="99" t="s">
        <v>412</v>
      </c>
      <c r="B82" s="38">
        <v>91652000571</v>
      </c>
      <c r="C82" s="38">
        <v>3113</v>
      </c>
      <c r="D82" s="128">
        <v>30984</v>
      </c>
      <c r="E82" s="128">
        <v>80</v>
      </c>
      <c r="F82" s="128">
        <v>11181</v>
      </c>
      <c r="G82" s="128">
        <v>753</v>
      </c>
      <c r="H82" s="161">
        <f t="shared" si="10"/>
        <v>42998</v>
      </c>
      <c r="I82" s="131">
        <v>84.53</v>
      </c>
    </row>
    <row r="83" spans="1:9" ht="25.5" x14ac:dyDescent="0.2">
      <c r="A83" s="99" t="s">
        <v>100</v>
      </c>
      <c r="B83" s="33">
        <v>91652000584</v>
      </c>
      <c r="C83" s="33">
        <v>3113</v>
      </c>
      <c r="D83" s="152">
        <v>29011</v>
      </c>
      <c r="E83" s="152">
        <v>100</v>
      </c>
      <c r="F83" s="152">
        <v>10478</v>
      </c>
      <c r="G83" s="152">
        <v>494</v>
      </c>
      <c r="H83" s="153">
        <f t="shared" si="10"/>
        <v>40083</v>
      </c>
      <c r="I83" s="178">
        <v>81.86</v>
      </c>
    </row>
    <row r="84" spans="1:9" ht="16.5" customHeight="1" x14ac:dyDescent="0.2">
      <c r="A84" s="99" t="s">
        <v>500</v>
      </c>
      <c r="B84" s="33">
        <v>91652000574</v>
      </c>
      <c r="C84" s="33">
        <v>3113</v>
      </c>
      <c r="D84" s="152">
        <v>33598</v>
      </c>
      <c r="E84" s="152">
        <v>190</v>
      </c>
      <c r="F84" s="152">
        <v>12160</v>
      </c>
      <c r="G84" s="152">
        <v>703</v>
      </c>
      <c r="H84" s="153">
        <f t="shared" si="10"/>
        <v>46651</v>
      </c>
      <c r="I84" s="178">
        <v>89.37</v>
      </c>
    </row>
    <row r="85" spans="1:9" ht="16.5" customHeight="1" x14ac:dyDescent="0.2">
      <c r="A85" s="99" t="s">
        <v>576</v>
      </c>
      <c r="B85" s="33">
        <v>91652000587</v>
      </c>
      <c r="C85" s="33">
        <v>3113</v>
      </c>
      <c r="D85" s="152">
        <v>23572</v>
      </c>
      <c r="E85" s="152">
        <v>250</v>
      </c>
      <c r="F85" s="152">
        <v>8571</v>
      </c>
      <c r="G85" s="152">
        <v>543</v>
      </c>
      <c r="H85" s="153">
        <f t="shared" si="10"/>
        <v>32936</v>
      </c>
      <c r="I85" s="178">
        <v>63.83</v>
      </c>
    </row>
    <row r="86" spans="1:9" ht="16.5" customHeight="1" x14ac:dyDescent="0.2">
      <c r="A86" s="99" t="s">
        <v>101</v>
      </c>
      <c r="B86" s="33">
        <v>91652000581</v>
      </c>
      <c r="C86" s="33">
        <v>3113</v>
      </c>
      <c r="D86" s="152">
        <v>27277</v>
      </c>
      <c r="E86" s="152">
        <v>135</v>
      </c>
      <c r="F86" s="152">
        <v>9866</v>
      </c>
      <c r="G86" s="152">
        <v>629</v>
      </c>
      <c r="H86" s="153">
        <f t="shared" si="10"/>
        <v>37907</v>
      </c>
      <c r="I86" s="178">
        <v>71.8</v>
      </c>
    </row>
    <row r="87" spans="1:9" ht="16.5" customHeight="1" x14ac:dyDescent="0.2">
      <c r="A87" s="99" t="s">
        <v>102</v>
      </c>
      <c r="B87" s="33">
        <v>91652000588</v>
      </c>
      <c r="C87" s="33">
        <v>3113</v>
      </c>
      <c r="D87" s="152">
        <v>27343</v>
      </c>
      <c r="E87" s="152">
        <v>135</v>
      </c>
      <c r="F87" s="152">
        <v>9890</v>
      </c>
      <c r="G87" s="152">
        <v>589</v>
      </c>
      <c r="H87" s="153">
        <f t="shared" si="10"/>
        <v>37957</v>
      </c>
      <c r="I87" s="178">
        <v>73.240000000000009</v>
      </c>
    </row>
    <row r="88" spans="1:9" ht="25.5" x14ac:dyDescent="0.2">
      <c r="A88" s="99" t="s">
        <v>563</v>
      </c>
      <c r="B88" s="33">
        <v>91652000572</v>
      </c>
      <c r="C88" s="33">
        <v>3113</v>
      </c>
      <c r="D88" s="152">
        <v>38484</v>
      </c>
      <c r="E88" s="152">
        <v>215</v>
      </c>
      <c r="F88" s="152">
        <v>13927</v>
      </c>
      <c r="G88" s="152">
        <v>910</v>
      </c>
      <c r="H88" s="153">
        <f t="shared" si="10"/>
        <v>53536</v>
      </c>
      <c r="I88" s="178">
        <v>106.96</v>
      </c>
    </row>
    <row r="89" spans="1:9" ht="16.5" customHeight="1" x14ac:dyDescent="0.2">
      <c r="A89" s="99" t="s">
        <v>103</v>
      </c>
      <c r="B89" s="33">
        <v>91652000582</v>
      </c>
      <c r="C89" s="33">
        <v>3113</v>
      </c>
      <c r="D89" s="152">
        <v>16348</v>
      </c>
      <c r="E89" s="152">
        <v>100</v>
      </c>
      <c r="F89" s="152">
        <v>5920</v>
      </c>
      <c r="G89" s="152">
        <v>371</v>
      </c>
      <c r="H89" s="153">
        <f t="shared" si="10"/>
        <v>22739</v>
      </c>
      <c r="I89" s="178">
        <v>42.66</v>
      </c>
    </row>
    <row r="90" spans="1:9" ht="16.5" customHeight="1" x14ac:dyDescent="0.2">
      <c r="A90" s="99" t="s">
        <v>104</v>
      </c>
      <c r="B90" s="33">
        <v>91652000577</v>
      </c>
      <c r="C90" s="33">
        <v>3113</v>
      </c>
      <c r="D90" s="152">
        <v>27110</v>
      </c>
      <c r="E90" s="152">
        <v>170</v>
      </c>
      <c r="F90" s="152">
        <v>9818</v>
      </c>
      <c r="G90" s="152">
        <v>704</v>
      </c>
      <c r="H90" s="153">
        <f t="shared" si="10"/>
        <v>37802</v>
      </c>
      <c r="I90" s="178">
        <v>72.199999999999989</v>
      </c>
    </row>
    <row r="91" spans="1:9" x14ac:dyDescent="0.2">
      <c r="A91" s="99" t="s">
        <v>105</v>
      </c>
      <c r="B91" s="33">
        <v>91652000578</v>
      </c>
      <c r="C91" s="33">
        <v>3113</v>
      </c>
      <c r="D91" s="152">
        <v>30338</v>
      </c>
      <c r="E91" s="152">
        <v>50</v>
      </c>
      <c r="F91" s="152">
        <v>10939</v>
      </c>
      <c r="G91" s="152">
        <v>691</v>
      </c>
      <c r="H91" s="153">
        <f t="shared" si="10"/>
        <v>42018</v>
      </c>
      <c r="I91" s="178">
        <v>81.13</v>
      </c>
    </row>
    <row r="92" spans="1:9" ht="16.5" customHeight="1" x14ac:dyDescent="0.2">
      <c r="A92" s="99" t="s">
        <v>329</v>
      </c>
      <c r="B92" s="33">
        <v>91652000573</v>
      </c>
      <c r="C92" s="33">
        <v>3113</v>
      </c>
      <c r="D92" s="152">
        <v>27527</v>
      </c>
      <c r="E92" s="152">
        <v>250</v>
      </c>
      <c r="F92" s="152">
        <v>9995</v>
      </c>
      <c r="G92" s="152">
        <v>681</v>
      </c>
      <c r="H92" s="153">
        <f t="shared" si="10"/>
        <v>38453</v>
      </c>
      <c r="I92" s="178">
        <v>69.89</v>
      </c>
    </row>
    <row r="93" spans="1:9" ht="25.5" x14ac:dyDescent="0.2">
      <c r="A93" s="99" t="s">
        <v>106</v>
      </c>
      <c r="B93" s="33">
        <v>91652000575</v>
      </c>
      <c r="C93" s="33">
        <v>3113</v>
      </c>
      <c r="D93" s="152">
        <v>20441</v>
      </c>
      <c r="E93" s="152">
        <v>50</v>
      </c>
      <c r="F93" s="152">
        <v>7376</v>
      </c>
      <c r="G93" s="152">
        <v>374</v>
      </c>
      <c r="H93" s="153">
        <f t="shared" si="10"/>
        <v>28241</v>
      </c>
      <c r="I93" s="178">
        <v>58.010000000000005</v>
      </c>
    </row>
    <row r="94" spans="1:9" ht="16.5" customHeight="1" x14ac:dyDescent="0.2">
      <c r="A94" s="99" t="s">
        <v>107</v>
      </c>
      <c r="B94" s="33">
        <v>91652000576</v>
      </c>
      <c r="C94" s="33">
        <v>3113</v>
      </c>
      <c r="D94" s="152">
        <v>29708</v>
      </c>
      <c r="E94" s="152">
        <v>115</v>
      </c>
      <c r="F94" s="152">
        <v>10734</v>
      </c>
      <c r="G94" s="152">
        <v>704</v>
      </c>
      <c r="H94" s="153">
        <f t="shared" si="10"/>
        <v>41261</v>
      </c>
      <c r="I94" s="178">
        <v>76.8</v>
      </c>
    </row>
    <row r="95" spans="1:9" ht="19.5" customHeight="1" x14ac:dyDescent="0.2">
      <c r="A95" s="95" t="s">
        <v>338</v>
      </c>
      <c r="B95" s="26"/>
      <c r="C95" s="26"/>
      <c r="D95" s="162"/>
      <c r="E95" s="162"/>
      <c r="F95" s="162"/>
      <c r="G95" s="162"/>
      <c r="H95" s="162"/>
      <c r="I95" s="182"/>
    </row>
    <row r="96" spans="1:9" ht="16.5" customHeight="1" x14ac:dyDescent="0.2">
      <c r="A96" s="99" t="s">
        <v>536</v>
      </c>
      <c r="B96" s="33">
        <v>91652000699</v>
      </c>
      <c r="C96" s="33">
        <v>3113</v>
      </c>
      <c r="D96" s="152">
        <v>13672</v>
      </c>
      <c r="E96" s="152">
        <v>70</v>
      </c>
      <c r="F96" s="152">
        <v>4946</v>
      </c>
      <c r="G96" s="152">
        <v>307</v>
      </c>
      <c r="H96" s="153">
        <f>D96+E96+F96+G96</f>
        <v>18995</v>
      </c>
      <c r="I96" s="178">
        <v>36.349999999999994</v>
      </c>
    </row>
    <row r="97" spans="1:9" ht="19.5" customHeight="1" x14ac:dyDescent="0.2">
      <c r="A97" s="95" t="s">
        <v>339</v>
      </c>
      <c r="B97" s="26"/>
      <c r="C97" s="26"/>
      <c r="D97" s="162"/>
      <c r="E97" s="162"/>
      <c r="F97" s="162"/>
      <c r="G97" s="162"/>
      <c r="H97" s="162"/>
      <c r="I97" s="182"/>
    </row>
    <row r="98" spans="1:9" ht="16.5" customHeight="1" x14ac:dyDescent="0.2">
      <c r="A98" s="115" t="s">
        <v>501</v>
      </c>
      <c r="B98" s="33">
        <v>91652000698</v>
      </c>
      <c r="C98" s="33">
        <v>3113</v>
      </c>
      <c r="D98" s="152">
        <v>23992</v>
      </c>
      <c r="E98" s="152">
        <v>100</v>
      </c>
      <c r="F98" s="152">
        <v>8671</v>
      </c>
      <c r="G98" s="152">
        <v>411</v>
      </c>
      <c r="H98" s="153">
        <f>D98+E98+F98+G98</f>
        <v>33174</v>
      </c>
      <c r="I98" s="178">
        <v>65.3</v>
      </c>
    </row>
    <row r="99" spans="1:9" ht="19.5" customHeight="1" x14ac:dyDescent="0.2">
      <c r="A99" s="95" t="s">
        <v>336</v>
      </c>
      <c r="B99" s="26"/>
      <c r="C99" s="26"/>
      <c r="D99" s="162"/>
      <c r="E99" s="162"/>
      <c r="F99" s="162"/>
      <c r="G99" s="162"/>
      <c r="H99" s="162"/>
      <c r="I99" s="182"/>
    </row>
    <row r="100" spans="1:9" ht="16.5" customHeight="1" thickBot="1" x14ac:dyDescent="0.25">
      <c r="A100" s="124" t="s">
        <v>108</v>
      </c>
      <c r="B100" s="35">
        <v>91652000697</v>
      </c>
      <c r="C100" s="35">
        <v>3113</v>
      </c>
      <c r="D100" s="154">
        <v>26526</v>
      </c>
      <c r="E100" s="154">
        <v>120</v>
      </c>
      <c r="F100" s="154">
        <v>9590</v>
      </c>
      <c r="G100" s="154">
        <v>625</v>
      </c>
      <c r="H100" s="155">
        <f>D100+E100+F100+G100</f>
        <v>36861</v>
      </c>
      <c r="I100" s="179">
        <v>67.149999999999991</v>
      </c>
    </row>
    <row r="101" spans="1:9" ht="19.5" customHeight="1" thickBot="1" x14ac:dyDescent="0.25">
      <c r="A101" s="87" t="s">
        <v>109</v>
      </c>
      <c r="B101" s="36"/>
      <c r="C101" s="37"/>
      <c r="D101" s="156">
        <f t="shared" ref="D101:I101" si="11">SUM(D80:D100)</f>
        <v>488228</v>
      </c>
      <c r="E101" s="156">
        <f t="shared" si="11"/>
        <v>2310</v>
      </c>
      <c r="F101" s="156">
        <f t="shared" si="11"/>
        <v>176550</v>
      </c>
      <c r="G101" s="156">
        <f t="shared" si="11"/>
        <v>10968</v>
      </c>
      <c r="H101" s="156">
        <f t="shared" si="11"/>
        <v>678056</v>
      </c>
      <c r="I101" s="180">
        <f t="shared" si="11"/>
        <v>1311.6499999999999</v>
      </c>
    </row>
    <row r="102" spans="1:9" ht="19.5" customHeight="1" x14ac:dyDescent="0.2">
      <c r="A102" s="77" t="s">
        <v>208</v>
      </c>
      <c r="B102" s="18"/>
      <c r="C102" s="18"/>
      <c r="D102" s="157"/>
      <c r="E102" s="157"/>
      <c r="F102" s="157"/>
      <c r="G102" s="157"/>
      <c r="H102" s="158"/>
      <c r="I102" s="181"/>
    </row>
    <row r="103" spans="1:9" ht="25.5" x14ac:dyDescent="0.2">
      <c r="A103" s="99" t="s">
        <v>110</v>
      </c>
      <c r="B103" s="33">
        <v>91652000592</v>
      </c>
      <c r="C103" s="33">
        <v>3113</v>
      </c>
      <c r="D103" s="152">
        <v>18798</v>
      </c>
      <c r="E103" s="152">
        <v>70</v>
      </c>
      <c r="F103" s="152">
        <v>6791</v>
      </c>
      <c r="G103" s="152">
        <v>469</v>
      </c>
      <c r="H103" s="155">
        <f t="shared" ref="H103:H108" si="12">D103+E103+F103+G103</f>
        <v>26128</v>
      </c>
      <c r="I103" s="178">
        <v>49.940000000000005</v>
      </c>
    </row>
    <row r="104" spans="1:9" ht="16.5" customHeight="1" x14ac:dyDescent="0.2">
      <c r="A104" s="99" t="s">
        <v>111</v>
      </c>
      <c r="B104" s="33">
        <v>91652000591</v>
      </c>
      <c r="C104" s="33">
        <v>3113</v>
      </c>
      <c r="D104" s="152">
        <v>26442</v>
      </c>
      <c r="E104" s="152">
        <v>70</v>
      </c>
      <c r="F104" s="152">
        <v>9543</v>
      </c>
      <c r="G104" s="152">
        <v>560</v>
      </c>
      <c r="H104" s="153">
        <f t="shared" si="12"/>
        <v>36615</v>
      </c>
      <c r="I104" s="178">
        <v>66.679999999999993</v>
      </c>
    </row>
    <row r="105" spans="1:9" ht="16.5" customHeight="1" x14ac:dyDescent="0.2">
      <c r="A105" s="99" t="s">
        <v>112</v>
      </c>
      <c r="B105" s="33">
        <v>91652000595</v>
      </c>
      <c r="C105" s="33">
        <v>3113</v>
      </c>
      <c r="D105" s="152">
        <v>12454</v>
      </c>
      <c r="E105" s="152">
        <v>100</v>
      </c>
      <c r="F105" s="152">
        <v>4518</v>
      </c>
      <c r="G105" s="152">
        <v>304</v>
      </c>
      <c r="H105" s="153">
        <f t="shared" si="12"/>
        <v>17376</v>
      </c>
      <c r="I105" s="178">
        <v>34.110000000000007</v>
      </c>
    </row>
    <row r="106" spans="1:9" ht="16.5" customHeight="1" x14ac:dyDescent="0.2">
      <c r="A106" s="99" t="s">
        <v>113</v>
      </c>
      <c r="B106" s="33">
        <v>91652000590</v>
      </c>
      <c r="C106" s="33">
        <v>3113</v>
      </c>
      <c r="D106" s="152">
        <v>45138</v>
      </c>
      <c r="E106" s="152">
        <v>130</v>
      </c>
      <c r="F106" s="152">
        <v>16294</v>
      </c>
      <c r="G106" s="152">
        <v>849</v>
      </c>
      <c r="H106" s="153">
        <f t="shared" si="12"/>
        <v>62411</v>
      </c>
      <c r="I106" s="178">
        <v>122.55</v>
      </c>
    </row>
    <row r="107" spans="1:9" ht="16.5" customHeight="1" x14ac:dyDescent="0.2">
      <c r="A107" s="99" t="s">
        <v>114</v>
      </c>
      <c r="B107" s="33">
        <v>91652000594</v>
      </c>
      <c r="C107" s="33">
        <v>3113</v>
      </c>
      <c r="D107" s="152">
        <v>28903</v>
      </c>
      <c r="E107" s="152">
        <v>155</v>
      </c>
      <c r="F107" s="152">
        <v>10458</v>
      </c>
      <c r="G107" s="152">
        <v>602</v>
      </c>
      <c r="H107" s="153">
        <f t="shared" si="12"/>
        <v>40118</v>
      </c>
      <c r="I107" s="178">
        <v>80.28</v>
      </c>
    </row>
    <row r="108" spans="1:9" ht="25.5" x14ac:dyDescent="0.2">
      <c r="A108" s="123" t="s">
        <v>115</v>
      </c>
      <c r="B108" s="39">
        <v>91652000589</v>
      </c>
      <c r="C108" s="39">
        <v>3113</v>
      </c>
      <c r="D108" s="164">
        <v>32816</v>
      </c>
      <c r="E108" s="164">
        <v>160</v>
      </c>
      <c r="F108" s="164">
        <v>11868</v>
      </c>
      <c r="G108" s="164">
        <v>654</v>
      </c>
      <c r="H108" s="165">
        <f t="shared" si="12"/>
        <v>45498</v>
      </c>
      <c r="I108" s="183">
        <v>83.25</v>
      </c>
    </row>
    <row r="109" spans="1:9" ht="19.5" customHeight="1" x14ac:dyDescent="0.2">
      <c r="A109" s="95" t="s">
        <v>335</v>
      </c>
      <c r="B109" s="26"/>
      <c r="C109" s="26"/>
      <c r="D109" s="162"/>
      <c r="E109" s="162"/>
      <c r="F109" s="162"/>
      <c r="G109" s="162"/>
      <c r="H109" s="162"/>
      <c r="I109" s="182"/>
    </row>
    <row r="110" spans="1:9" ht="16.5" customHeight="1" thickBot="1" x14ac:dyDescent="0.25">
      <c r="A110" s="125" t="s">
        <v>116</v>
      </c>
      <c r="B110" s="40">
        <v>91652001329</v>
      </c>
      <c r="C110" s="40">
        <v>3117</v>
      </c>
      <c r="D110" s="159">
        <v>6421</v>
      </c>
      <c r="E110" s="159">
        <v>100</v>
      </c>
      <c r="F110" s="159">
        <v>2346</v>
      </c>
      <c r="G110" s="159">
        <v>158</v>
      </c>
      <c r="H110" s="166">
        <f>D110+E110+F110+G110</f>
        <v>9025</v>
      </c>
      <c r="I110" s="184">
        <v>16.059999999999999</v>
      </c>
    </row>
    <row r="111" spans="1:9" ht="19.5" customHeight="1" thickBot="1" x14ac:dyDescent="0.25">
      <c r="A111" s="87" t="s">
        <v>117</v>
      </c>
      <c r="B111" s="36"/>
      <c r="C111" s="37"/>
      <c r="D111" s="156">
        <f t="shared" ref="D111:I111" si="13">SUM(D103:D110)</f>
        <v>170972</v>
      </c>
      <c r="E111" s="156">
        <f t="shared" si="13"/>
        <v>785</v>
      </c>
      <c r="F111" s="156">
        <f t="shared" si="13"/>
        <v>61818</v>
      </c>
      <c r="G111" s="156">
        <f t="shared" si="13"/>
        <v>3596</v>
      </c>
      <c r="H111" s="156">
        <f t="shared" si="13"/>
        <v>237171</v>
      </c>
      <c r="I111" s="180">
        <f t="shared" si="13"/>
        <v>452.87000000000006</v>
      </c>
    </row>
    <row r="112" spans="1:9" ht="19.5" customHeight="1" x14ac:dyDescent="0.2">
      <c r="A112" s="77" t="s">
        <v>210</v>
      </c>
      <c r="B112" s="18"/>
      <c r="C112" s="18"/>
      <c r="D112" s="157"/>
      <c r="E112" s="157"/>
      <c r="F112" s="157"/>
      <c r="G112" s="157"/>
      <c r="H112" s="158"/>
      <c r="I112" s="181"/>
    </row>
    <row r="113" spans="1:9" ht="16.5" customHeight="1" x14ac:dyDescent="0.2">
      <c r="A113" s="99" t="s">
        <v>118</v>
      </c>
      <c r="B113" s="33">
        <v>91652000596</v>
      </c>
      <c r="C113" s="33">
        <v>3113</v>
      </c>
      <c r="D113" s="152">
        <v>29614</v>
      </c>
      <c r="E113" s="152">
        <v>200</v>
      </c>
      <c r="F113" s="152">
        <v>10729</v>
      </c>
      <c r="G113" s="152">
        <v>642</v>
      </c>
      <c r="H113" s="153">
        <f t="shared" ref="H113:H127" si="14">D113+E113+F113+G113</f>
        <v>41185</v>
      </c>
      <c r="I113" s="178">
        <v>80.56</v>
      </c>
    </row>
    <row r="114" spans="1:9" ht="16.5" customHeight="1" x14ac:dyDescent="0.2">
      <c r="A114" s="99" t="s">
        <v>119</v>
      </c>
      <c r="B114" s="33">
        <v>91652000601</v>
      </c>
      <c r="C114" s="33">
        <v>3113</v>
      </c>
      <c r="D114" s="152">
        <v>37491</v>
      </c>
      <c r="E114" s="152">
        <v>70</v>
      </c>
      <c r="F114" s="152">
        <v>13521</v>
      </c>
      <c r="G114" s="152">
        <v>948</v>
      </c>
      <c r="H114" s="153">
        <f t="shared" si="14"/>
        <v>52030</v>
      </c>
      <c r="I114" s="178">
        <v>94.13000000000001</v>
      </c>
    </row>
    <row r="115" spans="1:9" ht="16.5" customHeight="1" x14ac:dyDescent="0.2">
      <c r="A115" s="99" t="s">
        <v>120</v>
      </c>
      <c r="B115" s="33">
        <v>91652000604</v>
      </c>
      <c r="C115" s="33">
        <v>3113</v>
      </c>
      <c r="D115" s="152">
        <v>22774</v>
      </c>
      <c r="E115" s="152">
        <v>100</v>
      </c>
      <c r="F115" s="152">
        <v>8233</v>
      </c>
      <c r="G115" s="152">
        <v>483</v>
      </c>
      <c r="H115" s="153">
        <f t="shared" si="14"/>
        <v>31590</v>
      </c>
      <c r="I115" s="178">
        <v>63.390000000000008</v>
      </c>
    </row>
    <row r="116" spans="1:9" ht="16.5" customHeight="1" x14ac:dyDescent="0.2">
      <c r="A116" s="99" t="s">
        <v>121</v>
      </c>
      <c r="B116" s="33">
        <v>91652000597</v>
      </c>
      <c r="C116" s="33">
        <v>3113</v>
      </c>
      <c r="D116" s="152">
        <v>29770</v>
      </c>
      <c r="E116" s="152">
        <v>0</v>
      </c>
      <c r="F116" s="152">
        <v>10717</v>
      </c>
      <c r="G116" s="152">
        <v>729</v>
      </c>
      <c r="H116" s="153">
        <f t="shared" si="14"/>
        <v>41216</v>
      </c>
      <c r="I116" s="178">
        <v>77.64</v>
      </c>
    </row>
    <row r="117" spans="1:9" ht="16.5" customHeight="1" x14ac:dyDescent="0.2">
      <c r="A117" s="99" t="s">
        <v>122</v>
      </c>
      <c r="B117" s="33">
        <v>91652000603</v>
      </c>
      <c r="C117" s="33">
        <v>3113</v>
      </c>
      <c r="D117" s="152">
        <v>29569</v>
      </c>
      <c r="E117" s="152">
        <v>30</v>
      </c>
      <c r="F117" s="152">
        <v>10655</v>
      </c>
      <c r="G117" s="152">
        <v>721</v>
      </c>
      <c r="H117" s="153">
        <f t="shared" si="14"/>
        <v>40975</v>
      </c>
      <c r="I117" s="178">
        <v>83.02</v>
      </c>
    </row>
    <row r="118" spans="1:9" ht="16.5" customHeight="1" x14ac:dyDescent="0.2">
      <c r="A118" s="99" t="s">
        <v>123</v>
      </c>
      <c r="B118" s="33">
        <v>91652000600</v>
      </c>
      <c r="C118" s="33">
        <v>3113</v>
      </c>
      <c r="D118" s="152">
        <v>21759</v>
      </c>
      <c r="E118" s="152">
        <v>100</v>
      </c>
      <c r="F118" s="152">
        <v>7867</v>
      </c>
      <c r="G118" s="152">
        <v>435</v>
      </c>
      <c r="H118" s="153">
        <f t="shared" si="14"/>
        <v>30161</v>
      </c>
      <c r="I118" s="178">
        <v>54.93</v>
      </c>
    </row>
    <row r="119" spans="1:9" ht="16.5" customHeight="1" x14ac:dyDescent="0.2">
      <c r="A119" s="251" t="s">
        <v>124</v>
      </c>
      <c r="B119" s="250">
        <v>91652000611</v>
      </c>
      <c r="C119" s="250">
        <v>3113</v>
      </c>
      <c r="D119" s="249">
        <v>17703</v>
      </c>
      <c r="E119" s="249">
        <v>150</v>
      </c>
      <c r="F119" s="249">
        <v>6424</v>
      </c>
      <c r="G119" s="249">
        <v>429</v>
      </c>
      <c r="H119" s="248">
        <f t="shared" si="14"/>
        <v>24706</v>
      </c>
      <c r="I119" s="247">
        <v>48.49</v>
      </c>
    </row>
    <row r="120" spans="1:9" s="16" customFormat="1" ht="16.5" customHeight="1" x14ac:dyDescent="0.2">
      <c r="A120" s="99" t="s">
        <v>125</v>
      </c>
      <c r="B120" s="38">
        <v>91652000606</v>
      </c>
      <c r="C120" s="38">
        <v>3113</v>
      </c>
      <c r="D120" s="128">
        <v>43327</v>
      </c>
      <c r="E120" s="128">
        <v>250</v>
      </c>
      <c r="F120" s="128">
        <v>15683</v>
      </c>
      <c r="G120" s="128">
        <v>751</v>
      </c>
      <c r="H120" s="161">
        <f t="shared" si="14"/>
        <v>60011</v>
      </c>
      <c r="I120" s="131">
        <v>115.91999999999999</v>
      </c>
    </row>
    <row r="121" spans="1:9" ht="16.5" customHeight="1" x14ac:dyDescent="0.2">
      <c r="A121" s="99" t="s">
        <v>126</v>
      </c>
      <c r="B121" s="33">
        <v>91652000609</v>
      </c>
      <c r="C121" s="33">
        <v>3113</v>
      </c>
      <c r="D121" s="152">
        <v>22341</v>
      </c>
      <c r="E121" s="152">
        <v>170</v>
      </c>
      <c r="F121" s="152">
        <v>8101</v>
      </c>
      <c r="G121" s="152">
        <v>534</v>
      </c>
      <c r="H121" s="153">
        <f t="shared" si="14"/>
        <v>31146</v>
      </c>
      <c r="I121" s="178">
        <v>60.519999999999996</v>
      </c>
    </row>
    <row r="122" spans="1:9" ht="16.5" customHeight="1" x14ac:dyDescent="0.2">
      <c r="A122" s="99" t="s">
        <v>127</v>
      </c>
      <c r="B122" s="33">
        <v>91652000605</v>
      </c>
      <c r="C122" s="33">
        <v>3113</v>
      </c>
      <c r="D122" s="152">
        <v>13004</v>
      </c>
      <c r="E122" s="152">
        <v>250</v>
      </c>
      <c r="F122" s="152">
        <v>4767</v>
      </c>
      <c r="G122" s="152">
        <v>254</v>
      </c>
      <c r="H122" s="153">
        <f t="shared" si="14"/>
        <v>18275</v>
      </c>
      <c r="I122" s="178">
        <v>34.11</v>
      </c>
    </row>
    <row r="123" spans="1:9" ht="16.5" customHeight="1" x14ac:dyDescent="0.2">
      <c r="A123" s="99" t="s">
        <v>263</v>
      </c>
      <c r="B123" s="33">
        <v>91652000602</v>
      </c>
      <c r="C123" s="33">
        <v>3113</v>
      </c>
      <c r="D123" s="152">
        <v>20818</v>
      </c>
      <c r="E123" s="152">
        <v>100</v>
      </c>
      <c r="F123" s="152">
        <v>7529</v>
      </c>
      <c r="G123" s="152">
        <v>547</v>
      </c>
      <c r="H123" s="153">
        <f t="shared" si="14"/>
        <v>28994</v>
      </c>
      <c r="I123" s="178">
        <v>55.68</v>
      </c>
    </row>
    <row r="124" spans="1:9" ht="16.5" customHeight="1" x14ac:dyDescent="0.2">
      <c r="A124" s="99" t="s">
        <v>464</v>
      </c>
      <c r="B124" s="33">
        <v>91652000610</v>
      </c>
      <c r="C124" s="33">
        <v>3113</v>
      </c>
      <c r="D124" s="152">
        <v>20521</v>
      </c>
      <c r="E124" s="152">
        <v>250</v>
      </c>
      <c r="F124" s="152">
        <v>7473</v>
      </c>
      <c r="G124" s="152">
        <v>454</v>
      </c>
      <c r="H124" s="153">
        <f t="shared" si="14"/>
        <v>28698</v>
      </c>
      <c r="I124" s="178">
        <v>57.41</v>
      </c>
    </row>
    <row r="125" spans="1:9" s="16" customFormat="1" ht="16.5" customHeight="1" x14ac:dyDescent="0.2">
      <c r="A125" s="99" t="s">
        <v>413</v>
      </c>
      <c r="B125" s="33">
        <v>91652000612</v>
      </c>
      <c r="C125" s="33">
        <v>3113</v>
      </c>
      <c r="D125" s="152">
        <v>19387</v>
      </c>
      <c r="E125" s="152">
        <v>16</v>
      </c>
      <c r="F125" s="152">
        <v>6985</v>
      </c>
      <c r="G125" s="152">
        <v>427</v>
      </c>
      <c r="H125" s="153">
        <f t="shared" si="14"/>
        <v>26815</v>
      </c>
      <c r="I125" s="178">
        <v>54.699999999999996</v>
      </c>
    </row>
    <row r="126" spans="1:9" ht="16.5" customHeight="1" x14ac:dyDescent="0.2">
      <c r="A126" s="99" t="s">
        <v>261</v>
      </c>
      <c r="B126" s="33">
        <v>91652000613</v>
      </c>
      <c r="C126" s="33">
        <v>3113</v>
      </c>
      <c r="D126" s="152">
        <v>37022</v>
      </c>
      <c r="E126" s="152">
        <v>240</v>
      </c>
      <c r="F126" s="152">
        <v>13409</v>
      </c>
      <c r="G126" s="152">
        <v>962</v>
      </c>
      <c r="H126" s="153">
        <f t="shared" si="14"/>
        <v>51633</v>
      </c>
      <c r="I126" s="178">
        <v>98.13</v>
      </c>
    </row>
    <row r="127" spans="1:9" ht="16.5" customHeight="1" x14ac:dyDescent="0.2">
      <c r="A127" s="99" t="s">
        <v>128</v>
      </c>
      <c r="B127" s="33">
        <v>91652000599</v>
      </c>
      <c r="C127" s="33">
        <v>3113</v>
      </c>
      <c r="D127" s="152">
        <v>27768</v>
      </c>
      <c r="E127" s="152">
        <v>17</v>
      </c>
      <c r="F127" s="152">
        <v>10002</v>
      </c>
      <c r="G127" s="152">
        <v>700</v>
      </c>
      <c r="H127" s="153">
        <f t="shared" si="14"/>
        <v>38487</v>
      </c>
      <c r="I127" s="178">
        <v>70.73</v>
      </c>
    </row>
    <row r="128" spans="1:9" ht="19.5" customHeight="1" x14ac:dyDescent="0.2">
      <c r="A128" s="95" t="s">
        <v>340</v>
      </c>
      <c r="B128" s="26"/>
      <c r="C128" s="26"/>
      <c r="D128" s="162"/>
      <c r="E128" s="162"/>
      <c r="F128" s="162"/>
      <c r="G128" s="162"/>
      <c r="H128" s="162"/>
      <c r="I128" s="182"/>
    </row>
    <row r="129" spans="1:9" ht="16.5" customHeight="1" x14ac:dyDescent="0.2">
      <c r="A129" s="99" t="s">
        <v>129</v>
      </c>
      <c r="B129" s="33">
        <v>91652001331</v>
      </c>
      <c r="C129" s="33">
        <v>3113</v>
      </c>
      <c r="D129" s="152">
        <v>28422</v>
      </c>
      <c r="E129" s="152">
        <v>10</v>
      </c>
      <c r="F129" s="152">
        <v>10236</v>
      </c>
      <c r="G129" s="152">
        <v>581</v>
      </c>
      <c r="H129" s="153">
        <f>D129+E129+F129+G129</f>
        <v>39249</v>
      </c>
      <c r="I129" s="178">
        <v>79.11</v>
      </c>
    </row>
    <row r="130" spans="1:9" ht="19.5" customHeight="1" x14ac:dyDescent="0.2">
      <c r="A130" s="95" t="s">
        <v>211</v>
      </c>
      <c r="B130" s="26"/>
      <c r="C130" s="26"/>
      <c r="D130" s="162"/>
      <c r="E130" s="162"/>
      <c r="F130" s="162"/>
      <c r="G130" s="162"/>
      <c r="H130" s="162"/>
      <c r="I130" s="182"/>
    </row>
    <row r="131" spans="1:9" ht="16.5" customHeight="1" thickBot="1" x14ac:dyDescent="0.25">
      <c r="A131" s="124" t="s">
        <v>414</v>
      </c>
      <c r="B131" s="35">
        <v>91652001334</v>
      </c>
      <c r="C131" s="35">
        <v>3113</v>
      </c>
      <c r="D131" s="154">
        <v>18411</v>
      </c>
      <c r="E131" s="154">
        <v>50</v>
      </c>
      <c r="F131" s="154">
        <v>6645</v>
      </c>
      <c r="G131" s="154">
        <v>457</v>
      </c>
      <c r="H131" s="155">
        <f>D131+E131+F131+G131</f>
        <v>25563</v>
      </c>
      <c r="I131" s="179">
        <v>47.08</v>
      </c>
    </row>
    <row r="132" spans="1:9" s="16" customFormat="1" ht="19.5" customHeight="1" thickBot="1" x14ac:dyDescent="0.25">
      <c r="A132" s="87" t="s">
        <v>130</v>
      </c>
      <c r="B132" s="36"/>
      <c r="C132" s="37"/>
      <c r="D132" s="156">
        <f t="shared" ref="D132:I132" si="15">SUM(D113:D131)</f>
        <v>439701</v>
      </c>
      <c r="E132" s="156">
        <f t="shared" si="15"/>
        <v>2003</v>
      </c>
      <c r="F132" s="156">
        <f t="shared" si="15"/>
        <v>158976</v>
      </c>
      <c r="G132" s="156">
        <f t="shared" si="15"/>
        <v>10054</v>
      </c>
      <c r="H132" s="156">
        <f t="shared" si="15"/>
        <v>610734</v>
      </c>
      <c r="I132" s="180">
        <f t="shared" si="15"/>
        <v>1175.5499999999997</v>
      </c>
    </row>
    <row r="133" spans="1:9" ht="19.5" customHeight="1" x14ac:dyDescent="0.2">
      <c r="A133" s="77" t="s">
        <v>213</v>
      </c>
      <c r="B133" s="18"/>
      <c r="C133" s="18"/>
      <c r="D133" s="157"/>
      <c r="E133" s="157"/>
      <c r="F133" s="157"/>
      <c r="G133" s="157"/>
      <c r="H133" s="158"/>
      <c r="I133" s="181"/>
    </row>
    <row r="134" spans="1:9" ht="16.5" customHeight="1" x14ac:dyDescent="0.2">
      <c r="A134" s="99" t="s">
        <v>542</v>
      </c>
      <c r="B134" s="33">
        <v>91652000615</v>
      </c>
      <c r="C134" s="33">
        <v>3113</v>
      </c>
      <c r="D134" s="152">
        <v>28282</v>
      </c>
      <c r="E134" s="152">
        <v>25</v>
      </c>
      <c r="F134" s="152">
        <v>10190</v>
      </c>
      <c r="G134" s="152">
        <v>654</v>
      </c>
      <c r="H134" s="152">
        <f t="shared" ref="H134:H138" si="16">D134+E134+F134+G134</f>
        <v>39151</v>
      </c>
      <c r="I134" s="182">
        <v>68.64</v>
      </c>
    </row>
    <row r="135" spans="1:9" ht="16.5" customHeight="1" x14ac:dyDescent="0.2">
      <c r="A135" s="99" t="s">
        <v>543</v>
      </c>
      <c r="B135" s="33">
        <v>91652000618</v>
      </c>
      <c r="C135" s="33">
        <v>3113</v>
      </c>
      <c r="D135" s="152">
        <v>25537</v>
      </c>
      <c r="E135" s="152">
        <v>30</v>
      </c>
      <c r="F135" s="152">
        <v>9204</v>
      </c>
      <c r="G135" s="152">
        <v>651</v>
      </c>
      <c r="H135" s="152">
        <f t="shared" si="16"/>
        <v>35422</v>
      </c>
      <c r="I135" s="182">
        <v>65.2</v>
      </c>
    </row>
    <row r="136" spans="1:9" ht="16.5" customHeight="1" x14ac:dyDescent="0.2">
      <c r="A136" s="99" t="s">
        <v>544</v>
      </c>
      <c r="B136" s="33">
        <v>91652000614</v>
      </c>
      <c r="C136" s="33">
        <v>3113</v>
      </c>
      <c r="D136" s="167">
        <v>38393</v>
      </c>
      <c r="E136" s="167">
        <v>250</v>
      </c>
      <c r="F136" s="152">
        <v>13906</v>
      </c>
      <c r="G136" s="152">
        <v>1045</v>
      </c>
      <c r="H136" s="152">
        <f t="shared" si="16"/>
        <v>53594</v>
      </c>
      <c r="I136" s="182">
        <v>88.98</v>
      </c>
    </row>
    <row r="137" spans="1:9" ht="16.5" customHeight="1" x14ac:dyDescent="0.2">
      <c r="A137" s="99" t="s">
        <v>465</v>
      </c>
      <c r="B137" s="33">
        <v>91652000617</v>
      </c>
      <c r="C137" s="33">
        <v>3113</v>
      </c>
      <c r="D137" s="167">
        <v>28654</v>
      </c>
      <c r="E137" s="167">
        <v>50</v>
      </c>
      <c r="F137" s="152">
        <v>10333</v>
      </c>
      <c r="G137" s="152">
        <v>687</v>
      </c>
      <c r="H137" s="152">
        <f t="shared" si="16"/>
        <v>39724</v>
      </c>
      <c r="I137" s="181">
        <v>73.400000000000006</v>
      </c>
    </row>
    <row r="138" spans="1:9" ht="16.5" customHeight="1" thickBot="1" x14ac:dyDescent="0.25">
      <c r="A138" s="124" t="s">
        <v>545</v>
      </c>
      <c r="B138" s="35">
        <v>91652000616</v>
      </c>
      <c r="C138" s="35">
        <v>3113</v>
      </c>
      <c r="D138" s="168">
        <v>20682</v>
      </c>
      <c r="E138" s="168">
        <v>100</v>
      </c>
      <c r="F138" s="154">
        <v>7479</v>
      </c>
      <c r="G138" s="154">
        <v>520</v>
      </c>
      <c r="H138" s="154">
        <f t="shared" si="16"/>
        <v>28781</v>
      </c>
      <c r="I138" s="185">
        <v>55.42</v>
      </c>
    </row>
    <row r="139" spans="1:9" ht="19.5" customHeight="1" thickBot="1" x14ac:dyDescent="0.25">
      <c r="A139" s="87" t="s">
        <v>131</v>
      </c>
      <c r="B139" s="36"/>
      <c r="C139" s="37"/>
      <c r="D139" s="156">
        <f t="shared" ref="D139:I139" si="17">SUM(D134:D138)</f>
        <v>141548</v>
      </c>
      <c r="E139" s="156">
        <f t="shared" si="17"/>
        <v>455</v>
      </c>
      <c r="F139" s="156">
        <f t="shared" si="17"/>
        <v>51112</v>
      </c>
      <c r="G139" s="156">
        <f t="shared" si="17"/>
        <v>3557</v>
      </c>
      <c r="H139" s="156">
        <f t="shared" si="17"/>
        <v>196672</v>
      </c>
      <c r="I139" s="180">
        <f t="shared" si="17"/>
        <v>351.64000000000004</v>
      </c>
    </row>
    <row r="140" spans="1:9" ht="19.5" customHeight="1" x14ac:dyDescent="0.2">
      <c r="A140" s="77" t="s">
        <v>215</v>
      </c>
      <c r="B140" s="18"/>
      <c r="C140" s="18"/>
      <c r="D140" s="157"/>
      <c r="E140" s="157"/>
      <c r="F140" s="157"/>
      <c r="G140" s="157"/>
      <c r="H140" s="158"/>
      <c r="I140" s="181"/>
    </row>
    <row r="141" spans="1:9" ht="16.5" customHeight="1" x14ac:dyDescent="0.2">
      <c r="A141" s="99" t="s">
        <v>133</v>
      </c>
      <c r="B141" s="33">
        <v>91652000621</v>
      </c>
      <c r="C141" s="33">
        <v>3113</v>
      </c>
      <c r="D141" s="152">
        <v>20040</v>
      </c>
      <c r="E141" s="152">
        <v>47</v>
      </c>
      <c r="F141" s="152">
        <v>7230</v>
      </c>
      <c r="G141" s="152">
        <v>468</v>
      </c>
      <c r="H141" s="153">
        <f t="shared" ref="H141:H153" si="18">D141+E141+F141+G141</f>
        <v>27785</v>
      </c>
      <c r="I141" s="178">
        <v>50.21</v>
      </c>
    </row>
    <row r="142" spans="1:9" ht="16.5" customHeight="1" x14ac:dyDescent="0.2">
      <c r="A142" s="99" t="s">
        <v>134</v>
      </c>
      <c r="B142" s="33">
        <v>91652000620</v>
      </c>
      <c r="C142" s="33">
        <v>3113</v>
      </c>
      <c r="D142" s="152">
        <v>19443</v>
      </c>
      <c r="E142" s="152">
        <v>100</v>
      </c>
      <c r="F142" s="152">
        <v>7033</v>
      </c>
      <c r="G142" s="152">
        <v>499</v>
      </c>
      <c r="H142" s="153">
        <f t="shared" si="18"/>
        <v>27075</v>
      </c>
      <c r="I142" s="178">
        <v>48.14</v>
      </c>
    </row>
    <row r="143" spans="1:9" ht="16.5" customHeight="1" x14ac:dyDescent="0.2">
      <c r="A143" s="99" t="s">
        <v>415</v>
      </c>
      <c r="B143" s="33">
        <v>91652000619</v>
      </c>
      <c r="C143" s="33">
        <v>3113</v>
      </c>
      <c r="D143" s="152">
        <v>22689</v>
      </c>
      <c r="E143" s="152">
        <v>0</v>
      </c>
      <c r="F143" s="152">
        <v>8168</v>
      </c>
      <c r="G143" s="152">
        <v>610</v>
      </c>
      <c r="H143" s="153">
        <f t="shared" si="18"/>
        <v>31467</v>
      </c>
      <c r="I143" s="178">
        <v>52.02</v>
      </c>
    </row>
    <row r="144" spans="1:9" ht="16.5" customHeight="1" x14ac:dyDescent="0.2">
      <c r="A144" s="99" t="s">
        <v>135</v>
      </c>
      <c r="B144" s="33">
        <v>91652000623</v>
      </c>
      <c r="C144" s="33">
        <v>3113</v>
      </c>
      <c r="D144" s="152">
        <v>23098</v>
      </c>
      <c r="E144" s="152">
        <v>15</v>
      </c>
      <c r="F144" s="152">
        <v>8320</v>
      </c>
      <c r="G144" s="152">
        <v>566</v>
      </c>
      <c r="H144" s="153">
        <f t="shared" si="18"/>
        <v>31999</v>
      </c>
      <c r="I144" s="178">
        <v>58.419999999999995</v>
      </c>
    </row>
    <row r="145" spans="1:9" ht="16.5" customHeight="1" x14ac:dyDescent="0.2">
      <c r="A145" s="99" t="s">
        <v>136</v>
      </c>
      <c r="B145" s="33">
        <v>91652000631</v>
      </c>
      <c r="C145" s="33">
        <v>3113</v>
      </c>
      <c r="D145" s="152">
        <v>17880</v>
      </c>
      <c r="E145" s="152">
        <v>100</v>
      </c>
      <c r="F145" s="152">
        <v>6471</v>
      </c>
      <c r="G145" s="152">
        <v>464</v>
      </c>
      <c r="H145" s="153">
        <f t="shared" si="18"/>
        <v>24915</v>
      </c>
      <c r="I145" s="178">
        <v>43.39</v>
      </c>
    </row>
    <row r="146" spans="1:9" ht="16.5" customHeight="1" x14ac:dyDescent="0.2">
      <c r="A146" s="99" t="s">
        <v>416</v>
      </c>
      <c r="B146" s="33">
        <v>91652000626</v>
      </c>
      <c r="C146" s="33">
        <v>3113</v>
      </c>
      <c r="D146" s="152">
        <v>21280</v>
      </c>
      <c r="E146" s="152">
        <v>110</v>
      </c>
      <c r="F146" s="152">
        <v>7698</v>
      </c>
      <c r="G146" s="152">
        <v>534</v>
      </c>
      <c r="H146" s="153">
        <f t="shared" si="18"/>
        <v>29622</v>
      </c>
      <c r="I146" s="178">
        <v>51.279999999999994</v>
      </c>
    </row>
    <row r="147" spans="1:9" ht="16.5" customHeight="1" x14ac:dyDescent="0.2">
      <c r="A147" s="99" t="s">
        <v>508</v>
      </c>
      <c r="B147" s="33">
        <v>91652000624</v>
      </c>
      <c r="C147" s="33">
        <v>3113</v>
      </c>
      <c r="D147" s="152">
        <v>22029</v>
      </c>
      <c r="E147" s="152">
        <v>60</v>
      </c>
      <c r="F147" s="152">
        <v>7951</v>
      </c>
      <c r="G147" s="152">
        <v>552</v>
      </c>
      <c r="H147" s="153">
        <f t="shared" si="18"/>
        <v>30592</v>
      </c>
      <c r="I147" s="178">
        <v>53.570000000000007</v>
      </c>
    </row>
    <row r="148" spans="1:9" ht="16.5" customHeight="1" x14ac:dyDescent="0.2">
      <c r="A148" s="99" t="s">
        <v>137</v>
      </c>
      <c r="B148" s="33">
        <v>91652000625</v>
      </c>
      <c r="C148" s="33">
        <v>3113</v>
      </c>
      <c r="D148" s="152">
        <v>15560</v>
      </c>
      <c r="E148" s="152">
        <v>0</v>
      </c>
      <c r="F148" s="152">
        <v>5602</v>
      </c>
      <c r="G148" s="152">
        <v>373</v>
      </c>
      <c r="H148" s="153">
        <f t="shared" si="18"/>
        <v>21535</v>
      </c>
      <c r="I148" s="178">
        <v>36.700000000000003</v>
      </c>
    </row>
    <row r="149" spans="1:9" ht="16.5" customHeight="1" x14ac:dyDescent="0.2">
      <c r="A149" s="99" t="s">
        <v>138</v>
      </c>
      <c r="B149" s="33">
        <v>91652000629</v>
      </c>
      <c r="C149" s="33">
        <v>3113</v>
      </c>
      <c r="D149" s="152">
        <v>19942</v>
      </c>
      <c r="E149" s="152">
        <v>0</v>
      </c>
      <c r="F149" s="152">
        <v>7179</v>
      </c>
      <c r="G149" s="152">
        <v>491</v>
      </c>
      <c r="H149" s="153">
        <f t="shared" si="18"/>
        <v>27612</v>
      </c>
      <c r="I149" s="178">
        <v>52.629999999999995</v>
      </c>
    </row>
    <row r="150" spans="1:9" ht="16.5" customHeight="1" x14ac:dyDescent="0.2">
      <c r="A150" s="99" t="s">
        <v>139</v>
      </c>
      <c r="B150" s="33">
        <v>91652000632</v>
      </c>
      <c r="C150" s="33">
        <v>3113</v>
      </c>
      <c r="D150" s="152">
        <v>18520</v>
      </c>
      <c r="E150" s="152">
        <v>89</v>
      </c>
      <c r="F150" s="152">
        <v>6697</v>
      </c>
      <c r="G150" s="152">
        <v>451</v>
      </c>
      <c r="H150" s="153">
        <f t="shared" si="18"/>
        <v>25757</v>
      </c>
      <c r="I150" s="178">
        <v>47.25</v>
      </c>
    </row>
    <row r="151" spans="1:9" ht="16.5" customHeight="1" x14ac:dyDescent="0.2">
      <c r="A151" s="99" t="s">
        <v>140</v>
      </c>
      <c r="B151" s="33">
        <v>91652000633</v>
      </c>
      <c r="C151" s="33">
        <v>3113</v>
      </c>
      <c r="D151" s="152">
        <v>14185</v>
      </c>
      <c r="E151" s="152">
        <v>50</v>
      </c>
      <c r="F151" s="152">
        <v>5124</v>
      </c>
      <c r="G151" s="152">
        <v>316</v>
      </c>
      <c r="H151" s="153">
        <f t="shared" si="18"/>
        <v>19675</v>
      </c>
      <c r="I151" s="178">
        <v>35.949999999999996</v>
      </c>
    </row>
    <row r="152" spans="1:9" ht="16.5" customHeight="1" x14ac:dyDescent="0.2">
      <c r="A152" s="99" t="s">
        <v>141</v>
      </c>
      <c r="B152" s="33">
        <v>91652000622</v>
      </c>
      <c r="C152" s="33">
        <v>3113</v>
      </c>
      <c r="D152" s="152">
        <v>21905</v>
      </c>
      <c r="E152" s="152">
        <v>94</v>
      </c>
      <c r="F152" s="152">
        <v>7918</v>
      </c>
      <c r="G152" s="152">
        <v>551</v>
      </c>
      <c r="H152" s="153">
        <f t="shared" si="18"/>
        <v>30468</v>
      </c>
      <c r="I152" s="178">
        <v>55.660000000000004</v>
      </c>
    </row>
    <row r="153" spans="1:9" ht="16.5" customHeight="1" thickBot="1" x14ac:dyDescent="0.25">
      <c r="A153" s="124" t="s">
        <v>417</v>
      </c>
      <c r="B153" s="35">
        <v>91652000630</v>
      </c>
      <c r="C153" s="35">
        <v>3113</v>
      </c>
      <c r="D153" s="154">
        <v>22293</v>
      </c>
      <c r="E153" s="154">
        <v>46</v>
      </c>
      <c r="F153" s="154">
        <v>8041</v>
      </c>
      <c r="G153" s="154">
        <v>557</v>
      </c>
      <c r="H153" s="153">
        <f t="shared" si="18"/>
        <v>30937</v>
      </c>
      <c r="I153" s="179">
        <v>56.849999999999994</v>
      </c>
    </row>
    <row r="154" spans="1:9" ht="19.5" customHeight="1" thickBot="1" x14ac:dyDescent="0.25">
      <c r="A154" s="87" t="s">
        <v>142</v>
      </c>
      <c r="B154" s="36"/>
      <c r="C154" s="37"/>
      <c r="D154" s="156">
        <f t="shared" ref="D154:I154" si="19">SUM(D141:D153)</f>
        <v>258864</v>
      </c>
      <c r="E154" s="156">
        <f t="shared" si="19"/>
        <v>711</v>
      </c>
      <c r="F154" s="156">
        <f t="shared" si="19"/>
        <v>93432</v>
      </c>
      <c r="G154" s="156">
        <f t="shared" si="19"/>
        <v>6432</v>
      </c>
      <c r="H154" s="156">
        <f t="shared" si="19"/>
        <v>359439</v>
      </c>
      <c r="I154" s="180">
        <f t="shared" si="19"/>
        <v>642.06999999999994</v>
      </c>
    </row>
    <row r="155" spans="1:9" ht="19.5" customHeight="1" x14ac:dyDescent="0.2">
      <c r="A155" s="95" t="s">
        <v>217</v>
      </c>
      <c r="B155" s="26"/>
      <c r="C155" s="26"/>
      <c r="D155" s="162"/>
      <c r="E155" s="162"/>
      <c r="F155" s="162"/>
      <c r="G155" s="162"/>
      <c r="H155" s="158"/>
      <c r="I155" s="182"/>
    </row>
    <row r="156" spans="1:9" ht="16.5" customHeight="1" x14ac:dyDescent="0.2">
      <c r="A156" s="99" t="s">
        <v>143</v>
      </c>
      <c r="B156" s="33">
        <v>91652000640</v>
      </c>
      <c r="C156" s="33">
        <v>3113</v>
      </c>
      <c r="D156" s="152">
        <v>29821</v>
      </c>
      <c r="E156" s="152">
        <v>100</v>
      </c>
      <c r="F156" s="152">
        <v>10770</v>
      </c>
      <c r="G156" s="152">
        <v>807</v>
      </c>
      <c r="H156" s="153">
        <f t="shared" ref="H156:H164" si="20">D156+E156+F156+G156</f>
        <v>41498</v>
      </c>
      <c r="I156" s="178">
        <v>76.09</v>
      </c>
    </row>
    <row r="157" spans="1:9" ht="16.5" customHeight="1" x14ac:dyDescent="0.2">
      <c r="A157" s="99" t="s">
        <v>144</v>
      </c>
      <c r="B157" s="33">
        <v>91652000636</v>
      </c>
      <c r="C157" s="33">
        <v>3113</v>
      </c>
      <c r="D157" s="152">
        <v>40908</v>
      </c>
      <c r="E157" s="152">
        <v>0</v>
      </c>
      <c r="F157" s="152">
        <v>14727</v>
      </c>
      <c r="G157" s="152">
        <v>1137</v>
      </c>
      <c r="H157" s="153">
        <f t="shared" si="20"/>
        <v>56772</v>
      </c>
      <c r="I157" s="178">
        <v>103.58</v>
      </c>
    </row>
    <row r="158" spans="1:9" ht="16.5" customHeight="1" x14ac:dyDescent="0.2">
      <c r="A158" s="99" t="s">
        <v>145</v>
      </c>
      <c r="B158" s="33">
        <v>91652000643</v>
      </c>
      <c r="C158" s="33">
        <v>3113</v>
      </c>
      <c r="D158" s="152">
        <v>38126</v>
      </c>
      <c r="E158" s="152">
        <v>70</v>
      </c>
      <c r="F158" s="152">
        <v>13749</v>
      </c>
      <c r="G158" s="152">
        <v>1039</v>
      </c>
      <c r="H158" s="153">
        <f t="shared" si="20"/>
        <v>52984</v>
      </c>
      <c r="I158" s="178">
        <v>103.82</v>
      </c>
    </row>
    <row r="159" spans="1:9" ht="16.5" customHeight="1" x14ac:dyDescent="0.2">
      <c r="A159" s="99" t="s">
        <v>146</v>
      </c>
      <c r="B159" s="33">
        <v>91652000641</v>
      </c>
      <c r="C159" s="33">
        <v>3113</v>
      </c>
      <c r="D159" s="152">
        <v>34070</v>
      </c>
      <c r="E159" s="152">
        <v>100</v>
      </c>
      <c r="F159" s="152">
        <v>12299</v>
      </c>
      <c r="G159" s="152">
        <v>862</v>
      </c>
      <c r="H159" s="153">
        <f t="shared" si="20"/>
        <v>47331</v>
      </c>
      <c r="I159" s="178">
        <v>92.78</v>
      </c>
    </row>
    <row r="160" spans="1:9" ht="16.5" customHeight="1" x14ac:dyDescent="0.2">
      <c r="A160" s="99" t="s">
        <v>418</v>
      </c>
      <c r="B160" s="33">
        <v>91652000635</v>
      </c>
      <c r="C160" s="33">
        <v>3113</v>
      </c>
      <c r="D160" s="152">
        <v>36711</v>
      </c>
      <c r="E160" s="152">
        <v>200</v>
      </c>
      <c r="F160" s="152">
        <v>13284</v>
      </c>
      <c r="G160" s="152">
        <v>894</v>
      </c>
      <c r="H160" s="153">
        <f t="shared" si="20"/>
        <v>51089</v>
      </c>
      <c r="I160" s="178">
        <v>102.42</v>
      </c>
    </row>
    <row r="161" spans="1:9" ht="16.5" customHeight="1" x14ac:dyDescent="0.2">
      <c r="A161" s="99" t="s">
        <v>419</v>
      </c>
      <c r="B161" s="33">
        <v>91652000637</v>
      </c>
      <c r="C161" s="33">
        <v>3113</v>
      </c>
      <c r="D161" s="152">
        <v>26234</v>
      </c>
      <c r="E161" s="152">
        <v>240</v>
      </c>
      <c r="F161" s="152">
        <v>9526</v>
      </c>
      <c r="G161" s="152">
        <v>579</v>
      </c>
      <c r="H161" s="153">
        <f t="shared" si="20"/>
        <v>36579</v>
      </c>
      <c r="I161" s="178">
        <v>76.720000000000013</v>
      </c>
    </row>
    <row r="162" spans="1:9" ht="16.5" customHeight="1" x14ac:dyDescent="0.2">
      <c r="A162" s="99" t="s">
        <v>147</v>
      </c>
      <c r="B162" s="33">
        <v>91652000639</v>
      </c>
      <c r="C162" s="33">
        <v>3113</v>
      </c>
      <c r="D162" s="152">
        <v>28939</v>
      </c>
      <c r="E162" s="152">
        <v>100</v>
      </c>
      <c r="F162" s="152">
        <v>10452</v>
      </c>
      <c r="G162" s="152">
        <v>777</v>
      </c>
      <c r="H162" s="153">
        <f t="shared" si="20"/>
        <v>40268</v>
      </c>
      <c r="I162" s="178">
        <v>78.38</v>
      </c>
    </row>
    <row r="163" spans="1:9" ht="16.5" customHeight="1" x14ac:dyDescent="0.2">
      <c r="A163" s="99" t="s">
        <v>148</v>
      </c>
      <c r="B163" s="33">
        <v>91652000638</v>
      </c>
      <c r="C163" s="33">
        <v>3113</v>
      </c>
      <c r="D163" s="152">
        <v>28577</v>
      </c>
      <c r="E163" s="152">
        <v>110</v>
      </c>
      <c r="F163" s="152">
        <v>10325</v>
      </c>
      <c r="G163" s="152">
        <v>724</v>
      </c>
      <c r="H163" s="153">
        <f t="shared" si="20"/>
        <v>39736</v>
      </c>
      <c r="I163" s="178">
        <v>71.240000000000009</v>
      </c>
    </row>
    <row r="164" spans="1:9" ht="16.5" customHeight="1" x14ac:dyDescent="0.2">
      <c r="A164" s="99" t="s">
        <v>399</v>
      </c>
      <c r="B164" s="33">
        <v>91652000642</v>
      </c>
      <c r="C164" s="33">
        <v>3113</v>
      </c>
      <c r="D164" s="152">
        <v>22623</v>
      </c>
      <c r="E164" s="152">
        <v>135</v>
      </c>
      <c r="F164" s="152">
        <v>8190</v>
      </c>
      <c r="G164" s="152">
        <v>548</v>
      </c>
      <c r="H164" s="153">
        <f t="shared" si="20"/>
        <v>31496</v>
      </c>
      <c r="I164" s="178">
        <v>63.15</v>
      </c>
    </row>
    <row r="165" spans="1:9" ht="19.5" customHeight="1" x14ac:dyDescent="0.2">
      <c r="A165" s="95" t="s">
        <v>218</v>
      </c>
      <c r="B165" s="26"/>
      <c r="C165" s="26"/>
      <c r="D165" s="162"/>
      <c r="E165" s="162"/>
      <c r="F165" s="162"/>
      <c r="G165" s="162"/>
      <c r="H165" s="162"/>
      <c r="I165" s="182"/>
    </row>
    <row r="166" spans="1:9" ht="16.5" customHeight="1" x14ac:dyDescent="0.2">
      <c r="A166" s="99" t="s">
        <v>149</v>
      </c>
      <c r="B166" s="33">
        <v>91652000682</v>
      </c>
      <c r="C166" s="33">
        <v>3117</v>
      </c>
      <c r="D166" s="152">
        <v>6565</v>
      </c>
      <c r="E166" s="152">
        <v>80</v>
      </c>
      <c r="F166" s="152">
        <v>2391</v>
      </c>
      <c r="G166" s="152">
        <v>158</v>
      </c>
      <c r="H166" s="153">
        <f>D166+E166+F166+G166</f>
        <v>9194</v>
      </c>
      <c r="I166" s="178">
        <v>16.52</v>
      </c>
    </row>
    <row r="167" spans="1:9" ht="16.5" customHeight="1" x14ac:dyDescent="0.2">
      <c r="A167" s="95" t="s">
        <v>400</v>
      </c>
      <c r="B167" s="26"/>
      <c r="C167" s="26"/>
      <c r="D167" s="162"/>
      <c r="E167" s="162"/>
      <c r="F167" s="162"/>
      <c r="G167" s="162"/>
      <c r="H167" s="162"/>
      <c r="I167" s="182"/>
    </row>
    <row r="168" spans="1:9" ht="16.5" customHeight="1" thickBot="1" x14ac:dyDescent="0.25">
      <c r="A168" s="244" t="s">
        <v>583</v>
      </c>
      <c r="B168" s="246">
        <v>91652001546</v>
      </c>
      <c r="C168" s="41">
        <v>3117</v>
      </c>
      <c r="D168" s="241">
        <v>1299</v>
      </c>
      <c r="E168" s="241">
        <v>0</v>
      </c>
      <c r="F168" s="241">
        <v>468</v>
      </c>
      <c r="G168" s="241">
        <v>13</v>
      </c>
      <c r="H168" s="242">
        <f>D168+E168+F168+G168</f>
        <v>1780</v>
      </c>
      <c r="I168" s="243">
        <v>3.4</v>
      </c>
    </row>
    <row r="169" spans="1:9" ht="19.5" customHeight="1" thickBot="1" x14ac:dyDescent="0.25">
      <c r="A169" s="107" t="s">
        <v>150</v>
      </c>
      <c r="B169" s="42"/>
      <c r="C169" s="43"/>
      <c r="D169" s="171">
        <f>SUM(D156:D168)</f>
        <v>293873</v>
      </c>
      <c r="E169" s="171">
        <f t="shared" ref="E169:I169" si="21">SUM(E156:E168)</f>
        <v>1135</v>
      </c>
      <c r="F169" s="171">
        <f t="shared" si="21"/>
        <v>106181</v>
      </c>
      <c r="G169" s="171">
        <f t="shared" si="21"/>
        <v>7538</v>
      </c>
      <c r="H169" s="171">
        <f t="shared" si="21"/>
        <v>408727</v>
      </c>
      <c r="I169" s="187">
        <f t="shared" si="21"/>
        <v>788.09999999999991</v>
      </c>
    </row>
    <row r="170" spans="1:9" ht="19.5" customHeight="1" x14ac:dyDescent="0.2">
      <c r="A170" s="77" t="s">
        <v>220</v>
      </c>
      <c r="B170" s="18"/>
      <c r="C170" s="18"/>
      <c r="D170" s="157"/>
      <c r="E170" s="157"/>
      <c r="F170" s="157"/>
      <c r="G170" s="157"/>
      <c r="H170" s="158"/>
      <c r="I170" s="181"/>
    </row>
    <row r="171" spans="1:9" ht="16.5" customHeight="1" x14ac:dyDescent="0.2">
      <c r="A171" s="99" t="s">
        <v>420</v>
      </c>
      <c r="B171" s="33">
        <v>91652000646</v>
      </c>
      <c r="C171" s="33">
        <v>3113</v>
      </c>
      <c r="D171" s="164">
        <v>45215</v>
      </c>
      <c r="E171" s="164">
        <v>165</v>
      </c>
      <c r="F171" s="164">
        <v>16333</v>
      </c>
      <c r="G171" s="164">
        <v>1040</v>
      </c>
      <c r="H171" s="153">
        <f t="shared" ref="H171:H179" si="22">D171+E171+F171+G171</f>
        <v>62753</v>
      </c>
      <c r="I171" s="183">
        <v>122.66000000000001</v>
      </c>
    </row>
    <row r="172" spans="1:9" ht="16.5" customHeight="1" x14ac:dyDescent="0.2">
      <c r="A172" s="99" t="s">
        <v>421</v>
      </c>
      <c r="B172" s="33">
        <v>91652000648</v>
      </c>
      <c r="C172" s="33">
        <v>3113</v>
      </c>
      <c r="D172" s="152">
        <v>19851</v>
      </c>
      <c r="E172" s="152">
        <v>50</v>
      </c>
      <c r="F172" s="152">
        <v>7163</v>
      </c>
      <c r="G172" s="152">
        <v>315</v>
      </c>
      <c r="H172" s="153">
        <f t="shared" si="22"/>
        <v>27379</v>
      </c>
      <c r="I172" s="178">
        <v>56.41</v>
      </c>
    </row>
    <row r="173" spans="1:9" ht="16.5" customHeight="1" x14ac:dyDescent="0.2">
      <c r="A173" s="99" t="s">
        <v>422</v>
      </c>
      <c r="B173" s="33">
        <v>91652000647</v>
      </c>
      <c r="C173" s="33">
        <v>3113</v>
      </c>
      <c r="D173" s="152">
        <v>16774</v>
      </c>
      <c r="E173" s="152">
        <v>185</v>
      </c>
      <c r="F173" s="152">
        <v>6102</v>
      </c>
      <c r="G173" s="152">
        <v>396</v>
      </c>
      <c r="H173" s="153">
        <f t="shared" si="22"/>
        <v>23457</v>
      </c>
      <c r="I173" s="178">
        <v>43.08</v>
      </c>
    </row>
    <row r="174" spans="1:9" ht="16.5" customHeight="1" x14ac:dyDescent="0.2">
      <c r="A174" s="99" t="s">
        <v>423</v>
      </c>
      <c r="B174" s="33">
        <v>91652000655</v>
      </c>
      <c r="C174" s="33">
        <v>3113</v>
      </c>
      <c r="D174" s="152">
        <v>28372</v>
      </c>
      <c r="E174" s="152">
        <v>90</v>
      </c>
      <c r="F174" s="152">
        <v>10245</v>
      </c>
      <c r="G174" s="152">
        <v>719</v>
      </c>
      <c r="H174" s="153">
        <f t="shared" si="22"/>
        <v>39426</v>
      </c>
      <c r="I174" s="178">
        <v>70.27</v>
      </c>
    </row>
    <row r="175" spans="1:9" ht="16.5" customHeight="1" x14ac:dyDescent="0.2">
      <c r="A175" s="99" t="s">
        <v>424</v>
      </c>
      <c r="B175" s="33">
        <v>91652000652</v>
      </c>
      <c r="C175" s="33">
        <v>3113</v>
      </c>
      <c r="D175" s="152">
        <v>47822</v>
      </c>
      <c r="E175" s="152">
        <v>135</v>
      </c>
      <c r="F175" s="152">
        <v>17262</v>
      </c>
      <c r="G175" s="152">
        <v>1021</v>
      </c>
      <c r="H175" s="153">
        <f t="shared" si="22"/>
        <v>66240</v>
      </c>
      <c r="I175" s="178">
        <v>130.35999999999999</v>
      </c>
    </row>
    <row r="176" spans="1:9" ht="16.5" customHeight="1" x14ac:dyDescent="0.2">
      <c r="A176" s="99" t="s">
        <v>425</v>
      </c>
      <c r="B176" s="33">
        <v>91652000654</v>
      </c>
      <c r="C176" s="33">
        <v>3113</v>
      </c>
      <c r="D176" s="152">
        <v>23115</v>
      </c>
      <c r="E176" s="152">
        <v>115</v>
      </c>
      <c r="F176" s="152">
        <v>8361</v>
      </c>
      <c r="G176" s="152">
        <v>512</v>
      </c>
      <c r="H176" s="153">
        <f t="shared" si="22"/>
        <v>32103</v>
      </c>
      <c r="I176" s="178">
        <v>62.64</v>
      </c>
    </row>
    <row r="177" spans="1:9" ht="16.5" customHeight="1" x14ac:dyDescent="0.2">
      <c r="A177" s="99" t="s">
        <v>426</v>
      </c>
      <c r="B177" s="33">
        <v>91652000653</v>
      </c>
      <c r="C177" s="33">
        <v>3113</v>
      </c>
      <c r="D177" s="152">
        <v>23780</v>
      </c>
      <c r="E177" s="152">
        <v>110</v>
      </c>
      <c r="F177" s="152">
        <v>8598</v>
      </c>
      <c r="G177" s="152">
        <v>567</v>
      </c>
      <c r="H177" s="153">
        <f t="shared" si="22"/>
        <v>33055</v>
      </c>
      <c r="I177" s="178">
        <v>60.59</v>
      </c>
    </row>
    <row r="178" spans="1:9" s="16" customFormat="1" ht="16.5" customHeight="1" x14ac:dyDescent="0.2">
      <c r="A178" s="115" t="s">
        <v>520</v>
      </c>
      <c r="B178" s="38">
        <v>91652000650</v>
      </c>
      <c r="C178" s="38">
        <v>3113</v>
      </c>
      <c r="D178" s="128">
        <v>21756</v>
      </c>
      <c r="E178" s="128">
        <v>130</v>
      </c>
      <c r="F178" s="128">
        <v>7876</v>
      </c>
      <c r="G178" s="128">
        <v>436</v>
      </c>
      <c r="H178" s="161">
        <f t="shared" si="22"/>
        <v>30198</v>
      </c>
      <c r="I178" s="131">
        <v>60.85</v>
      </c>
    </row>
    <row r="179" spans="1:9" ht="16.5" customHeight="1" x14ac:dyDescent="0.2">
      <c r="A179" s="99" t="s">
        <v>427</v>
      </c>
      <c r="B179" s="33">
        <v>91652000651</v>
      </c>
      <c r="C179" s="33">
        <v>3113</v>
      </c>
      <c r="D179" s="152">
        <v>14675</v>
      </c>
      <c r="E179" s="152">
        <v>8</v>
      </c>
      <c r="F179" s="152">
        <v>5286</v>
      </c>
      <c r="G179" s="152">
        <v>319</v>
      </c>
      <c r="H179" s="153">
        <f t="shared" si="22"/>
        <v>20288</v>
      </c>
      <c r="I179" s="178">
        <v>39.26</v>
      </c>
    </row>
    <row r="180" spans="1:9" ht="19.5" customHeight="1" x14ac:dyDescent="0.2">
      <c r="A180" s="95" t="s">
        <v>221</v>
      </c>
      <c r="B180" s="26"/>
      <c r="C180" s="26"/>
      <c r="D180" s="162"/>
      <c r="E180" s="162"/>
      <c r="F180" s="162"/>
      <c r="G180" s="162"/>
      <c r="H180" s="162"/>
      <c r="I180" s="182"/>
    </row>
    <row r="181" spans="1:9" ht="16.5" customHeight="1" x14ac:dyDescent="0.2">
      <c r="A181" s="99" t="s">
        <v>428</v>
      </c>
      <c r="B181" s="33">
        <v>91652000680</v>
      </c>
      <c r="C181" s="33">
        <v>3117</v>
      </c>
      <c r="D181" s="152">
        <v>7644</v>
      </c>
      <c r="E181" s="152">
        <v>100</v>
      </c>
      <c r="F181" s="152">
        <v>2786</v>
      </c>
      <c r="G181" s="152">
        <v>184</v>
      </c>
      <c r="H181" s="153">
        <f t="shared" ref="H181:H182" si="23">D181+E181+F181+G181</f>
        <v>10714</v>
      </c>
      <c r="I181" s="178">
        <v>20.61</v>
      </c>
    </row>
    <row r="182" spans="1:9" ht="16.5" customHeight="1" thickBot="1" x14ac:dyDescent="0.25">
      <c r="A182" s="124" t="s">
        <v>429</v>
      </c>
      <c r="B182" s="35">
        <v>91652000681</v>
      </c>
      <c r="C182" s="35">
        <v>3113</v>
      </c>
      <c r="D182" s="152">
        <v>26679</v>
      </c>
      <c r="E182" s="152">
        <v>97</v>
      </c>
      <c r="F182" s="152">
        <v>9637</v>
      </c>
      <c r="G182" s="152">
        <v>603</v>
      </c>
      <c r="H182" s="155">
        <f t="shared" si="23"/>
        <v>37016</v>
      </c>
      <c r="I182" s="178">
        <v>72.069999999999993</v>
      </c>
    </row>
    <row r="183" spans="1:9" ht="19.5" customHeight="1" thickBot="1" x14ac:dyDescent="0.25">
      <c r="A183" s="87" t="s">
        <v>151</v>
      </c>
      <c r="B183" s="36"/>
      <c r="C183" s="37"/>
      <c r="D183" s="156">
        <f t="shared" ref="D183:I183" si="24">SUM(D171:D182)</f>
        <v>275683</v>
      </c>
      <c r="E183" s="156">
        <f t="shared" si="24"/>
        <v>1185</v>
      </c>
      <c r="F183" s="156">
        <f t="shared" si="24"/>
        <v>99649</v>
      </c>
      <c r="G183" s="156">
        <f t="shared" si="24"/>
        <v>6112</v>
      </c>
      <c r="H183" s="156">
        <f t="shared" si="24"/>
        <v>382629</v>
      </c>
      <c r="I183" s="180">
        <f t="shared" si="24"/>
        <v>738.8</v>
      </c>
    </row>
    <row r="184" spans="1:9" ht="19.5" customHeight="1" x14ac:dyDescent="0.2">
      <c r="A184" s="77" t="s">
        <v>223</v>
      </c>
      <c r="B184" s="18"/>
      <c r="C184" s="18"/>
      <c r="D184" s="157"/>
      <c r="E184" s="157"/>
      <c r="F184" s="157"/>
      <c r="G184" s="157"/>
      <c r="H184" s="158"/>
      <c r="I184" s="181"/>
    </row>
    <row r="185" spans="1:9" ht="15.75" customHeight="1" x14ac:dyDescent="0.2">
      <c r="A185" s="99" t="s">
        <v>152</v>
      </c>
      <c r="B185" s="33">
        <v>91652000665</v>
      </c>
      <c r="C185" s="33">
        <v>3113</v>
      </c>
      <c r="D185" s="152">
        <v>29446</v>
      </c>
      <c r="E185" s="152">
        <v>12</v>
      </c>
      <c r="F185" s="152">
        <v>10605</v>
      </c>
      <c r="G185" s="152">
        <v>773</v>
      </c>
      <c r="H185" s="153">
        <f t="shared" ref="H185:H194" si="25">D185+E185+F185+G185</f>
        <v>40836</v>
      </c>
      <c r="I185" s="178">
        <v>84.21</v>
      </c>
    </row>
    <row r="186" spans="1:9" ht="16.5" customHeight="1" x14ac:dyDescent="0.2">
      <c r="A186" s="99" t="s">
        <v>153</v>
      </c>
      <c r="B186" s="33">
        <v>91652000660</v>
      </c>
      <c r="C186" s="33">
        <v>3113</v>
      </c>
      <c r="D186" s="152">
        <v>25854</v>
      </c>
      <c r="E186" s="152">
        <v>0</v>
      </c>
      <c r="F186" s="152">
        <v>9307</v>
      </c>
      <c r="G186" s="152">
        <v>665</v>
      </c>
      <c r="H186" s="153">
        <f t="shared" si="25"/>
        <v>35826</v>
      </c>
      <c r="I186" s="178">
        <v>68.540000000000006</v>
      </c>
    </row>
    <row r="187" spans="1:9" ht="25.5" x14ac:dyDescent="0.2">
      <c r="A187" s="99" t="s">
        <v>430</v>
      </c>
      <c r="B187" s="33">
        <v>91652000658</v>
      </c>
      <c r="C187" s="33">
        <v>3113</v>
      </c>
      <c r="D187" s="152">
        <v>36180</v>
      </c>
      <c r="E187" s="152">
        <v>120</v>
      </c>
      <c r="F187" s="152">
        <v>13066</v>
      </c>
      <c r="G187" s="152">
        <v>888</v>
      </c>
      <c r="H187" s="153">
        <f t="shared" si="25"/>
        <v>50254</v>
      </c>
      <c r="I187" s="178">
        <v>94.9</v>
      </c>
    </row>
    <row r="188" spans="1:9" ht="16.5" customHeight="1" x14ac:dyDescent="0.2">
      <c r="A188" s="99" t="s">
        <v>431</v>
      </c>
      <c r="B188" s="33">
        <v>91652000659</v>
      </c>
      <c r="C188" s="33">
        <v>3113</v>
      </c>
      <c r="D188" s="152">
        <v>14063</v>
      </c>
      <c r="E188" s="152">
        <v>0</v>
      </c>
      <c r="F188" s="152">
        <v>5063</v>
      </c>
      <c r="G188" s="152">
        <v>318</v>
      </c>
      <c r="H188" s="153">
        <f t="shared" si="25"/>
        <v>19444</v>
      </c>
      <c r="I188" s="178">
        <v>38.22</v>
      </c>
    </row>
    <row r="189" spans="1:9" ht="16.5" customHeight="1" x14ac:dyDescent="0.2">
      <c r="A189" s="99" t="s">
        <v>432</v>
      </c>
      <c r="B189" s="33">
        <v>91652000662</v>
      </c>
      <c r="C189" s="33">
        <v>3113</v>
      </c>
      <c r="D189" s="152">
        <v>15953</v>
      </c>
      <c r="E189" s="152">
        <v>90</v>
      </c>
      <c r="F189" s="152">
        <v>5774</v>
      </c>
      <c r="G189" s="152">
        <v>373</v>
      </c>
      <c r="H189" s="153">
        <f t="shared" si="25"/>
        <v>22190</v>
      </c>
      <c r="I189" s="178">
        <v>40.950000000000003</v>
      </c>
    </row>
    <row r="190" spans="1:9" ht="16.5" customHeight="1" x14ac:dyDescent="0.2">
      <c r="A190" s="99" t="s">
        <v>154</v>
      </c>
      <c r="B190" s="33">
        <v>91652000663</v>
      </c>
      <c r="C190" s="33">
        <v>3113</v>
      </c>
      <c r="D190" s="152">
        <v>30632</v>
      </c>
      <c r="E190" s="152">
        <v>0</v>
      </c>
      <c r="F190" s="152">
        <v>11028</v>
      </c>
      <c r="G190" s="152">
        <v>806</v>
      </c>
      <c r="H190" s="153">
        <f t="shared" si="25"/>
        <v>42466</v>
      </c>
      <c r="I190" s="178">
        <v>78.61</v>
      </c>
    </row>
    <row r="191" spans="1:9" x14ac:dyDescent="0.2">
      <c r="A191" s="99" t="s">
        <v>155</v>
      </c>
      <c r="B191" s="33">
        <v>91652000661</v>
      </c>
      <c r="C191" s="33">
        <v>3113</v>
      </c>
      <c r="D191" s="152">
        <v>28140</v>
      </c>
      <c r="E191" s="152">
        <v>25</v>
      </c>
      <c r="F191" s="152">
        <v>10139</v>
      </c>
      <c r="G191" s="152">
        <v>738</v>
      </c>
      <c r="H191" s="153">
        <f t="shared" si="25"/>
        <v>39042</v>
      </c>
      <c r="I191" s="178">
        <v>71.72</v>
      </c>
    </row>
    <row r="192" spans="1:9" ht="16.5" customHeight="1" x14ac:dyDescent="0.2">
      <c r="A192" s="99" t="s">
        <v>156</v>
      </c>
      <c r="B192" s="33">
        <v>91652000667</v>
      </c>
      <c r="C192" s="33">
        <v>3113</v>
      </c>
      <c r="D192" s="152">
        <v>23416</v>
      </c>
      <c r="E192" s="152">
        <v>60</v>
      </c>
      <c r="F192" s="152">
        <v>8450</v>
      </c>
      <c r="G192" s="152">
        <v>599</v>
      </c>
      <c r="H192" s="153">
        <f t="shared" si="25"/>
        <v>32525</v>
      </c>
      <c r="I192" s="178">
        <v>62.500000000000007</v>
      </c>
    </row>
    <row r="193" spans="1:9" ht="16.5" customHeight="1" x14ac:dyDescent="0.2">
      <c r="A193" s="99" t="s">
        <v>433</v>
      </c>
      <c r="B193" s="33">
        <v>91652000656</v>
      </c>
      <c r="C193" s="33">
        <v>3117</v>
      </c>
      <c r="D193" s="152">
        <v>14361</v>
      </c>
      <c r="E193" s="152">
        <v>0</v>
      </c>
      <c r="F193" s="152">
        <v>5170</v>
      </c>
      <c r="G193" s="152">
        <v>331</v>
      </c>
      <c r="H193" s="153">
        <f t="shared" si="25"/>
        <v>19862</v>
      </c>
      <c r="I193" s="178">
        <v>39.01</v>
      </c>
    </row>
    <row r="194" spans="1:9" x14ac:dyDescent="0.2">
      <c r="A194" s="99" t="s">
        <v>157</v>
      </c>
      <c r="B194" s="33">
        <v>91652000664</v>
      </c>
      <c r="C194" s="33">
        <v>3113</v>
      </c>
      <c r="D194" s="152">
        <v>23672</v>
      </c>
      <c r="E194" s="152">
        <v>90</v>
      </c>
      <c r="F194" s="152">
        <v>8553</v>
      </c>
      <c r="G194" s="152">
        <v>597</v>
      </c>
      <c r="H194" s="153">
        <f t="shared" si="25"/>
        <v>32912</v>
      </c>
      <c r="I194" s="178">
        <v>66.490000000000009</v>
      </c>
    </row>
    <row r="195" spans="1:9" ht="19.5" customHeight="1" x14ac:dyDescent="0.2">
      <c r="A195" s="77" t="s">
        <v>224</v>
      </c>
      <c r="B195" s="18"/>
      <c r="C195" s="18"/>
      <c r="D195" s="157"/>
      <c r="E195" s="157"/>
      <c r="F195" s="157"/>
      <c r="G195" s="157"/>
      <c r="H195" s="157"/>
      <c r="I195" s="181"/>
    </row>
    <row r="196" spans="1:9" ht="16.5" customHeight="1" thickBot="1" x14ac:dyDescent="0.25">
      <c r="A196" s="124" t="s">
        <v>564</v>
      </c>
      <c r="B196" s="35">
        <v>91652000688</v>
      </c>
      <c r="C196" s="35">
        <v>3113</v>
      </c>
      <c r="D196" s="154">
        <v>17911</v>
      </c>
      <c r="E196" s="154">
        <v>0</v>
      </c>
      <c r="F196" s="154">
        <v>6448</v>
      </c>
      <c r="G196" s="154">
        <v>404</v>
      </c>
      <c r="H196" s="155">
        <f>D196+E196+F196+G196</f>
        <v>24763</v>
      </c>
      <c r="I196" s="179">
        <v>47.269999999999996</v>
      </c>
    </row>
    <row r="197" spans="1:9" ht="19.5" customHeight="1" thickBot="1" x14ac:dyDescent="0.25">
      <c r="A197" s="87" t="s">
        <v>158</v>
      </c>
      <c r="B197" s="36"/>
      <c r="C197" s="37"/>
      <c r="D197" s="156">
        <f t="shared" ref="D197:F197" si="26">SUM(D185:D196)</f>
        <v>259628</v>
      </c>
      <c r="E197" s="156">
        <f t="shared" si="26"/>
        <v>397</v>
      </c>
      <c r="F197" s="156">
        <f t="shared" si="26"/>
        <v>93603</v>
      </c>
      <c r="G197" s="156">
        <f t="shared" ref="G197:I197" si="27">SUM(G185:G196)</f>
        <v>6492</v>
      </c>
      <c r="H197" s="156">
        <f t="shared" si="27"/>
        <v>360120</v>
      </c>
      <c r="I197" s="180">
        <f t="shared" si="27"/>
        <v>692.42</v>
      </c>
    </row>
    <row r="198" spans="1:9" ht="19.5" customHeight="1" x14ac:dyDescent="0.2">
      <c r="A198" s="77" t="s">
        <v>226</v>
      </c>
      <c r="B198" s="18"/>
      <c r="C198" s="18"/>
      <c r="D198" s="157"/>
      <c r="E198" s="157"/>
      <c r="F198" s="157"/>
      <c r="G198" s="157"/>
      <c r="H198" s="158"/>
      <c r="I198" s="181"/>
    </row>
    <row r="199" spans="1:9" ht="16.5" customHeight="1" x14ac:dyDescent="0.2">
      <c r="A199" s="99" t="s">
        <v>523</v>
      </c>
      <c r="B199" s="33">
        <v>91652000673</v>
      </c>
      <c r="C199" s="33">
        <v>3113</v>
      </c>
      <c r="D199" s="152">
        <v>24964</v>
      </c>
      <c r="E199" s="152">
        <v>100</v>
      </c>
      <c r="F199" s="152">
        <v>9021</v>
      </c>
      <c r="G199" s="152">
        <v>581</v>
      </c>
      <c r="H199" s="152">
        <f t="shared" ref="H199:H204" si="28">D199+E199+F199+G199</f>
        <v>34666</v>
      </c>
      <c r="I199" s="178">
        <v>63.999999999999993</v>
      </c>
    </row>
    <row r="200" spans="1:9" ht="16.5" customHeight="1" x14ac:dyDescent="0.2">
      <c r="A200" s="99" t="s">
        <v>159</v>
      </c>
      <c r="B200" s="33">
        <v>91652000671</v>
      </c>
      <c r="C200" s="33">
        <v>3113</v>
      </c>
      <c r="D200" s="152">
        <v>22940</v>
      </c>
      <c r="E200" s="152">
        <v>100</v>
      </c>
      <c r="F200" s="152">
        <v>8293</v>
      </c>
      <c r="G200" s="152">
        <v>553</v>
      </c>
      <c r="H200" s="152">
        <f t="shared" si="28"/>
        <v>31886</v>
      </c>
      <c r="I200" s="178">
        <v>60.93</v>
      </c>
    </row>
    <row r="201" spans="1:9" ht="16.5" customHeight="1" x14ac:dyDescent="0.2">
      <c r="A201" s="99" t="s">
        <v>160</v>
      </c>
      <c r="B201" s="33">
        <v>91652000668</v>
      </c>
      <c r="C201" s="33">
        <v>3113</v>
      </c>
      <c r="D201" s="152">
        <v>18922</v>
      </c>
      <c r="E201" s="152">
        <v>160</v>
      </c>
      <c r="F201" s="152">
        <v>6867</v>
      </c>
      <c r="G201" s="152">
        <v>471</v>
      </c>
      <c r="H201" s="152">
        <f t="shared" si="28"/>
        <v>26420</v>
      </c>
      <c r="I201" s="178">
        <v>46.68</v>
      </c>
    </row>
    <row r="202" spans="1:9" ht="16.5" customHeight="1" x14ac:dyDescent="0.2">
      <c r="A202" s="99" t="s">
        <v>161</v>
      </c>
      <c r="B202" s="33">
        <v>91652000669</v>
      </c>
      <c r="C202" s="33">
        <v>3113</v>
      </c>
      <c r="D202" s="152">
        <v>29642</v>
      </c>
      <c r="E202" s="152">
        <v>135</v>
      </c>
      <c r="F202" s="152">
        <v>10717</v>
      </c>
      <c r="G202" s="152">
        <v>767</v>
      </c>
      <c r="H202" s="152">
        <f t="shared" si="28"/>
        <v>41261</v>
      </c>
      <c r="I202" s="178">
        <v>72.88000000000001</v>
      </c>
    </row>
    <row r="203" spans="1:9" ht="16.5" customHeight="1" x14ac:dyDescent="0.2">
      <c r="A203" s="99" t="s">
        <v>162</v>
      </c>
      <c r="B203" s="33">
        <v>91652000672</v>
      </c>
      <c r="C203" s="33">
        <v>3113</v>
      </c>
      <c r="D203" s="152">
        <v>16966</v>
      </c>
      <c r="E203" s="152">
        <v>0</v>
      </c>
      <c r="F203" s="152">
        <v>6108</v>
      </c>
      <c r="G203" s="152">
        <v>360</v>
      </c>
      <c r="H203" s="152">
        <f t="shared" si="28"/>
        <v>23434</v>
      </c>
      <c r="I203" s="178">
        <v>42.79</v>
      </c>
    </row>
    <row r="204" spans="1:9" ht="16.5" customHeight="1" x14ac:dyDescent="0.2">
      <c r="A204" s="99" t="s">
        <v>163</v>
      </c>
      <c r="B204" s="33">
        <v>91652000670</v>
      </c>
      <c r="C204" s="33">
        <v>3113</v>
      </c>
      <c r="D204" s="152">
        <v>28227</v>
      </c>
      <c r="E204" s="152">
        <v>165</v>
      </c>
      <c r="F204" s="152">
        <v>10218</v>
      </c>
      <c r="G204" s="152">
        <v>676</v>
      </c>
      <c r="H204" s="152">
        <f t="shared" si="28"/>
        <v>39286</v>
      </c>
      <c r="I204" s="178">
        <v>75.929999999999993</v>
      </c>
    </row>
    <row r="205" spans="1:9" ht="19.5" customHeight="1" x14ac:dyDescent="0.2">
      <c r="A205" s="95" t="s">
        <v>227</v>
      </c>
      <c r="B205" s="26"/>
      <c r="C205" s="26"/>
      <c r="D205" s="157"/>
      <c r="E205" s="157"/>
      <c r="F205" s="157"/>
      <c r="G205" s="157"/>
      <c r="H205" s="172"/>
      <c r="I205" s="188"/>
    </row>
    <row r="206" spans="1:9" ht="16.5" customHeight="1" thickBot="1" x14ac:dyDescent="0.25">
      <c r="A206" s="124" t="s">
        <v>164</v>
      </c>
      <c r="B206" s="35">
        <v>91652000704</v>
      </c>
      <c r="C206" s="35">
        <v>3113</v>
      </c>
      <c r="D206" s="173">
        <v>14799</v>
      </c>
      <c r="E206" s="173">
        <v>100</v>
      </c>
      <c r="F206" s="173">
        <v>5362</v>
      </c>
      <c r="G206" s="174">
        <v>352</v>
      </c>
      <c r="H206" s="154">
        <f>D206+E206+F206+G206</f>
        <v>20613</v>
      </c>
      <c r="I206" s="189">
        <v>36.39</v>
      </c>
    </row>
    <row r="207" spans="1:9" ht="19.5" customHeight="1" thickBot="1" x14ac:dyDescent="0.25">
      <c r="A207" s="87" t="s">
        <v>165</v>
      </c>
      <c r="B207" s="36"/>
      <c r="C207" s="37"/>
      <c r="D207" s="156">
        <f t="shared" ref="D207:I207" si="29">SUM(D199:D206)</f>
        <v>156460</v>
      </c>
      <c r="E207" s="156">
        <f t="shared" si="29"/>
        <v>760</v>
      </c>
      <c r="F207" s="156">
        <f t="shared" si="29"/>
        <v>56586</v>
      </c>
      <c r="G207" s="156">
        <f t="shared" si="29"/>
        <v>3760</v>
      </c>
      <c r="H207" s="156">
        <f t="shared" si="29"/>
        <v>217566</v>
      </c>
      <c r="I207" s="180">
        <f t="shared" si="29"/>
        <v>399.6</v>
      </c>
    </row>
    <row r="208" spans="1:9" ht="19.5" customHeight="1" x14ac:dyDescent="0.2">
      <c r="A208" s="77" t="s">
        <v>229</v>
      </c>
      <c r="B208" s="18"/>
      <c r="C208" s="18"/>
      <c r="D208" s="175"/>
      <c r="E208" s="175"/>
      <c r="F208" s="175"/>
      <c r="G208" s="175"/>
      <c r="H208" s="176"/>
      <c r="I208" s="181"/>
    </row>
    <row r="209" spans="1:9" ht="16.5" customHeight="1" x14ac:dyDescent="0.2">
      <c r="A209" s="99" t="s">
        <v>166</v>
      </c>
      <c r="B209" s="33">
        <v>91652000675</v>
      </c>
      <c r="C209" s="33">
        <v>3113</v>
      </c>
      <c r="D209" s="152">
        <v>21670</v>
      </c>
      <c r="E209" s="152">
        <v>10</v>
      </c>
      <c r="F209" s="152">
        <v>7805</v>
      </c>
      <c r="G209" s="152">
        <v>532</v>
      </c>
      <c r="H209" s="152">
        <f t="shared" ref="H209:H213" si="30">D209+E209+F209+G209</f>
        <v>30017</v>
      </c>
      <c r="I209" s="181">
        <v>49.39</v>
      </c>
    </row>
    <row r="210" spans="1:9" ht="16.5" customHeight="1" x14ac:dyDescent="0.2">
      <c r="A210" s="99" t="s">
        <v>524</v>
      </c>
      <c r="B210" s="33">
        <v>91652000674</v>
      </c>
      <c r="C210" s="33">
        <v>3113</v>
      </c>
      <c r="D210" s="152">
        <v>24297</v>
      </c>
      <c r="E210" s="152">
        <v>71</v>
      </c>
      <c r="F210" s="164">
        <v>8771</v>
      </c>
      <c r="G210" s="164">
        <v>653</v>
      </c>
      <c r="H210" s="152">
        <f t="shared" si="30"/>
        <v>33792</v>
      </c>
      <c r="I210" s="181">
        <v>62.99</v>
      </c>
    </row>
    <row r="211" spans="1:9" ht="16.5" customHeight="1" x14ac:dyDescent="0.2">
      <c r="A211" s="99" t="s">
        <v>167</v>
      </c>
      <c r="B211" s="33">
        <v>91652000676</v>
      </c>
      <c r="C211" s="33">
        <v>3113</v>
      </c>
      <c r="D211" s="152">
        <v>21872</v>
      </c>
      <c r="E211" s="152">
        <v>100</v>
      </c>
      <c r="F211" s="164">
        <v>7908</v>
      </c>
      <c r="G211" s="164">
        <v>532</v>
      </c>
      <c r="H211" s="152">
        <f t="shared" si="30"/>
        <v>30412</v>
      </c>
      <c r="I211" s="181">
        <v>58.910000000000004</v>
      </c>
    </row>
    <row r="212" spans="1:9" ht="16.5" customHeight="1" x14ac:dyDescent="0.2">
      <c r="A212" s="99" t="s">
        <v>168</v>
      </c>
      <c r="B212" s="33">
        <v>91652000678</v>
      </c>
      <c r="C212" s="33">
        <v>3113</v>
      </c>
      <c r="D212" s="152">
        <v>15934</v>
      </c>
      <c r="E212" s="159">
        <v>50</v>
      </c>
      <c r="F212" s="164">
        <v>5753</v>
      </c>
      <c r="G212" s="164">
        <v>387</v>
      </c>
      <c r="H212" s="152">
        <f t="shared" si="30"/>
        <v>22124</v>
      </c>
      <c r="I212" s="181">
        <v>42.21</v>
      </c>
    </row>
    <row r="213" spans="1:9" ht="16.5" customHeight="1" x14ac:dyDescent="0.2">
      <c r="A213" s="99" t="s">
        <v>169</v>
      </c>
      <c r="B213" s="33">
        <v>91652000677</v>
      </c>
      <c r="C213" s="33">
        <v>3113</v>
      </c>
      <c r="D213" s="152">
        <v>26733</v>
      </c>
      <c r="E213" s="152">
        <v>25</v>
      </c>
      <c r="F213" s="164">
        <v>9633</v>
      </c>
      <c r="G213" s="164">
        <v>647</v>
      </c>
      <c r="H213" s="152">
        <f t="shared" si="30"/>
        <v>37038</v>
      </c>
      <c r="I213" s="181">
        <v>70.05</v>
      </c>
    </row>
    <row r="214" spans="1:9" ht="19.5" customHeight="1" x14ac:dyDescent="0.2">
      <c r="A214" s="95" t="s">
        <v>230</v>
      </c>
      <c r="B214" s="26"/>
      <c r="C214" s="26"/>
      <c r="D214" s="162"/>
      <c r="E214" s="162"/>
      <c r="F214" s="162"/>
      <c r="G214" s="162"/>
      <c r="H214" s="162"/>
      <c r="I214" s="182"/>
    </row>
    <row r="215" spans="1:9" ht="16.5" customHeight="1" x14ac:dyDescent="0.2">
      <c r="A215" s="99" t="s">
        <v>170</v>
      </c>
      <c r="B215" s="33">
        <v>91652001359</v>
      </c>
      <c r="C215" s="33">
        <v>3117</v>
      </c>
      <c r="D215" s="152">
        <v>7726</v>
      </c>
      <c r="E215" s="152">
        <v>195</v>
      </c>
      <c r="F215" s="152">
        <v>2848</v>
      </c>
      <c r="G215" s="152">
        <v>197</v>
      </c>
      <c r="H215" s="152">
        <f>D215+E215+F215+G215</f>
        <v>10966</v>
      </c>
      <c r="I215" s="181">
        <v>20.36</v>
      </c>
    </row>
    <row r="216" spans="1:9" ht="19.5" customHeight="1" x14ac:dyDescent="0.2">
      <c r="A216" s="95" t="s">
        <v>231</v>
      </c>
      <c r="B216" s="26"/>
      <c r="C216" s="26"/>
      <c r="D216" s="157"/>
      <c r="E216" s="162"/>
      <c r="F216" s="162"/>
      <c r="G216" s="162"/>
      <c r="H216" s="162"/>
      <c r="I216" s="182"/>
    </row>
    <row r="217" spans="1:9" ht="16.5" customHeight="1" x14ac:dyDescent="0.2">
      <c r="A217" s="99" t="s">
        <v>171</v>
      </c>
      <c r="B217" s="33">
        <v>91652000715</v>
      </c>
      <c r="C217" s="33">
        <v>3113</v>
      </c>
      <c r="D217" s="152">
        <v>21363</v>
      </c>
      <c r="E217" s="154">
        <v>25</v>
      </c>
      <c r="F217" s="152">
        <v>7699</v>
      </c>
      <c r="G217" s="152">
        <v>502</v>
      </c>
      <c r="H217" s="152">
        <f>D217+E217+F217+G217</f>
        <v>29589</v>
      </c>
      <c r="I217" s="181">
        <v>49.13</v>
      </c>
    </row>
    <row r="218" spans="1:9" ht="19.5" customHeight="1" x14ac:dyDescent="0.2">
      <c r="A218" s="95" t="s">
        <v>232</v>
      </c>
      <c r="B218" s="26"/>
      <c r="C218" s="26"/>
      <c r="D218" s="162"/>
      <c r="E218" s="162"/>
      <c r="F218" s="162"/>
      <c r="G218" s="162"/>
      <c r="H218" s="162"/>
      <c r="I218" s="182"/>
    </row>
    <row r="219" spans="1:9" ht="16.5" customHeight="1" x14ac:dyDescent="0.2">
      <c r="A219" s="99" t="s">
        <v>546</v>
      </c>
      <c r="B219" s="33">
        <v>91652001360</v>
      </c>
      <c r="C219" s="33">
        <v>3113</v>
      </c>
      <c r="D219" s="152">
        <v>23186</v>
      </c>
      <c r="E219" s="152">
        <v>100</v>
      </c>
      <c r="F219" s="152">
        <v>8381</v>
      </c>
      <c r="G219" s="152">
        <v>565</v>
      </c>
      <c r="H219" s="152">
        <f>D219+E219+F219+G219</f>
        <v>32232</v>
      </c>
      <c r="I219" s="181">
        <v>54.97</v>
      </c>
    </row>
    <row r="220" spans="1:9" ht="19.5" customHeight="1" x14ac:dyDescent="0.2">
      <c r="A220" s="95" t="s">
        <v>341</v>
      </c>
      <c r="B220" s="26"/>
      <c r="C220" s="26"/>
      <c r="D220" s="162"/>
      <c r="E220" s="162"/>
      <c r="F220" s="162"/>
      <c r="G220" s="162"/>
      <c r="H220" s="162"/>
      <c r="I220" s="182"/>
    </row>
    <row r="221" spans="1:9" ht="16.5" customHeight="1" thickBot="1" x14ac:dyDescent="0.25">
      <c r="A221" s="124" t="s">
        <v>434</v>
      </c>
      <c r="B221" s="35">
        <v>91652000717</v>
      </c>
      <c r="C221" s="35">
        <v>3117</v>
      </c>
      <c r="D221" s="152">
        <v>11921</v>
      </c>
      <c r="E221" s="152">
        <v>93</v>
      </c>
      <c r="F221" s="152">
        <v>4323</v>
      </c>
      <c r="G221" s="152">
        <v>229</v>
      </c>
      <c r="H221" s="152">
        <f>D221+E221+F221+G221</f>
        <v>16566</v>
      </c>
      <c r="I221" s="181">
        <v>33.760000000000005</v>
      </c>
    </row>
    <row r="222" spans="1:9" ht="19.5" customHeight="1" thickBot="1" x14ac:dyDescent="0.25">
      <c r="A222" s="87" t="s">
        <v>172</v>
      </c>
      <c r="B222" s="36"/>
      <c r="C222" s="37"/>
      <c r="D222" s="156">
        <f t="shared" ref="D222:F222" si="31">SUM(D209:D221)</f>
        <v>174702</v>
      </c>
      <c r="E222" s="156">
        <f t="shared" si="31"/>
        <v>669</v>
      </c>
      <c r="F222" s="156">
        <f t="shared" si="31"/>
        <v>63121</v>
      </c>
      <c r="G222" s="156">
        <f t="shared" ref="G222:I222" si="32">SUM(G209:G221)</f>
        <v>4244</v>
      </c>
      <c r="H222" s="156">
        <f t="shared" si="32"/>
        <v>242736</v>
      </c>
      <c r="I222" s="180">
        <f t="shared" si="32"/>
        <v>441.77</v>
      </c>
    </row>
    <row r="223" spans="1:9" ht="19.5" customHeight="1" x14ac:dyDescent="0.2">
      <c r="A223" s="77" t="s">
        <v>234</v>
      </c>
      <c r="B223" s="18"/>
      <c r="C223" s="18"/>
      <c r="D223" s="157"/>
      <c r="E223" s="157"/>
      <c r="F223" s="157"/>
      <c r="G223" s="157"/>
      <c r="H223" s="158"/>
      <c r="I223" s="181"/>
    </row>
    <row r="224" spans="1:9" ht="16.5" customHeight="1" x14ac:dyDescent="0.2">
      <c r="A224" s="99" t="s">
        <v>445</v>
      </c>
      <c r="B224" s="33">
        <v>91652000718</v>
      </c>
      <c r="C224" s="33">
        <v>3113</v>
      </c>
      <c r="D224" s="152">
        <v>29562</v>
      </c>
      <c r="E224" s="152">
        <v>100</v>
      </c>
      <c r="F224" s="152">
        <v>10676</v>
      </c>
      <c r="G224" s="152">
        <v>809</v>
      </c>
      <c r="H224" s="153">
        <f>D224+E224+F224+G224</f>
        <v>41147</v>
      </c>
      <c r="I224" s="178">
        <v>72.11</v>
      </c>
    </row>
    <row r="225" spans="1:9" ht="19.5" customHeight="1" x14ac:dyDescent="0.2">
      <c r="A225" s="95" t="s">
        <v>235</v>
      </c>
      <c r="B225" s="26"/>
      <c r="C225" s="26"/>
      <c r="D225" s="162"/>
      <c r="E225" s="162"/>
      <c r="F225" s="162"/>
      <c r="G225" s="162"/>
      <c r="H225" s="162"/>
      <c r="I225" s="182"/>
    </row>
    <row r="226" spans="1:9" ht="16.5" customHeight="1" x14ac:dyDescent="0.2">
      <c r="A226" s="99" t="s">
        <v>538</v>
      </c>
      <c r="B226" s="33">
        <v>91652000690</v>
      </c>
      <c r="C226" s="33">
        <v>3113</v>
      </c>
      <c r="D226" s="152">
        <v>12239</v>
      </c>
      <c r="E226" s="152">
        <v>100</v>
      </c>
      <c r="F226" s="152">
        <v>4440</v>
      </c>
      <c r="G226" s="152">
        <v>284</v>
      </c>
      <c r="H226" s="153">
        <f>D226+E226+F226+G226</f>
        <v>17063</v>
      </c>
      <c r="I226" s="178">
        <v>34.96</v>
      </c>
    </row>
    <row r="227" spans="1:9" ht="19.5" customHeight="1" x14ac:dyDescent="0.2">
      <c r="A227" s="95" t="s">
        <v>238</v>
      </c>
      <c r="B227" s="26"/>
      <c r="C227" s="26"/>
      <c r="D227" s="162"/>
      <c r="E227" s="162"/>
      <c r="F227" s="162"/>
      <c r="G227" s="162"/>
      <c r="H227" s="162"/>
      <c r="I227" s="182"/>
    </row>
    <row r="228" spans="1:9" ht="15.75" customHeight="1" x14ac:dyDescent="0.2">
      <c r="A228" s="99" t="s">
        <v>435</v>
      </c>
      <c r="B228" s="33">
        <v>91652000689</v>
      </c>
      <c r="C228" s="33">
        <v>3113</v>
      </c>
      <c r="D228" s="152">
        <v>15156</v>
      </c>
      <c r="E228" s="152">
        <v>60</v>
      </c>
      <c r="F228" s="152">
        <v>5477</v>
      </c>
      <c r="G228" s="152">
        <v>351</v>
      </c>
      <c r="H228" s="153">
        <f>D228+E228+F228+G228</f>
        <v>21044</v>
      </c>
      <c r="I228" s="178">
        <v>37.9</v>
      </c>
    </row>
    <row r="229" spans="1:9" ht="19.5" customHeight="1" x14ac:dyDescent="0.2">
      <c r="A229" s="95" t="s">
        <v>237</v>
      </c>
      <c r="B229" s="26"/>
      <c r="C229" s="26"/>
      <c r="D229" s="162"/>
      <c r="E229" s="162"/>
      <c r="F229" s="162"/>
      <c r="G229" s="162"/>
      <c r="H229" s="162"/>
      <c r="I229" s="182"/>
    </row>
    <row r="230" spans="1:9" ht="16.5" customHeight="1" thickBot="1" x14ac:dyDescent="0.25">
      <c r="A230" s="124" t="s">
        <v>550</v>
      </c>
      <c r="B230" s="35">
        <v>91652000683</v>
      </c>
      <c r="C230" s="35">
        <v>3113</v>
      </c>
      <c r="D230" s="154">
        <v>31778</v>
      </c>
      <c r="E230" s="154">
        <v>100</v>
      </c>
      <c r="F230" s="154">
        <v>11474</v>
      </c>
      <c r="G230" s="154">
        <v>859</v>
      </c>
      <c r="H230" s="155">
        <f>D230+E230+F230+G230</f>
        <v>44211</v>
      </c>
      <c r="I230" s="179">
        <v>70.489999999999995</v>
      </c>
    </row>
    <row r="231" spans="1:9" ht="19.5" customHeight="1" thickBot="1" x14ac:dyDescent="0.25">
      <c r="A231" s="87" t="s">
        <v>175</v>
      </c>
      <c r="B231" s="36"/>
      <c r="C231" s="37"/>
      <c r="D231" s="156">
        <f t="shared" ref="D231:F231" si="33">SUM(D224:D230)</f>
        <v>88735</v>
      </c>
      <c r="E231" s="156">
        <f t="shared" si="33"/>
        <v>360</v>
      </c>
      <c r="F231" s="156">
        <f t="shared" si="33"/>
        <v>32067</v>
      </c>
      <c r="G231" s="156">
        <f t="shared" ref="G231:I231" si="34">SUM(G224:G230)</f>
        <v>2303</v>
      </c>
      <c r="H231" s="156">
        <f t="shared" si="34"/>
        <v>123465</v>
      </c>
      <c r="I231" s="180">
        <f t="shared" si="34"/>
        <v>215.45999999999998</v>
      </c>
    </row>
    <row r="232" spans="1:9" ht="19.5" customHeight="1" x14ac:dyDescent="0.2">
      <c r="A232" s="77" t="s">
        <v>240</v>
      </c>
      <c r="B232" s="18"/>
      <c r="C232" s="18"/>
      <c r="D232" s="157"/>
      <c r="E232" s="157"/>
      <c r="F232" s="157"/>
      <c r="G232" s="157"/>
      <c r="H232" s="157"/>
      <c r="I232" s="181"/>
    </row>
    <row r="233" spans="1:9" ht="16.5" customHeight="1" x14ac:dyDescent="0.2">
      <c r="A233" s="99" t="s">
        <v>176</v>
      </c>
      <c r="B233" s="33">
        <v>91652000691</v>
      </c>
      <c r="C233" s="33">
        <v>3113</v>
      </c>
      <c r="D233" s="152">
        <v>57719</v>
      </c>
      <c r="E233" s="152">
        <v>100</v>
      </c>
      <c r="F233" s="152">
        <v>20813</v>
      </c>
      <c r="G233" s="152">
        <v>1373</v>
      </c>
      <c r="H233" s="153">
        <f t="shared" ref="H233:H234" si="35">D233+E233+F233+G233</f>
        <v>80005</v>
      </c>
      <c r="I233" s="178">
        <v>142.20999999999998</v>
      </c>
    </row>
    <row r="234" spans="1:9" ht="16.5" customHeight="1" x14ac:dyDescent="0.2">
      <c r="A234" s="99" t="s">
        <v>177</v>
      </c>
      <c r="B234" s="33">
        <v>91652000694</v>
      </c>
      <c r="C234" s="33">
        <v>3113</v>
      </c>
      <c r="D234" s="152">
        <v>32031</v>
      </c>
      <c r="E234" s="152">
        <v>120</v>
      </c>
      <c r="F234" s="152">
        <v>11572</v>
      </c>
      <c r="G234" s="152">
        <v>697</v>
      </c>
      <c r="H234" s="153">
        <f t="shared" si="35"/>
        <v>44420</v>
      </c>
      <c r="I234" s="178">
        <v>82.71</v>
      </c>
    </row>
    <row r="235" spans="1:9" ht="19.5" customHeight="1" x14ac:dyDescent="0.2">
      <c r="A235" s="95" t="s">
        <v>342</v>
      </c>
      <c r="B235" s="26"/>
      <c r="C235" s="26"/>
      <c r="D235" s="162"/>
      <c r="E235" s="162"/>
      <c r="F235" s="162"/>
      <c r="G235" s="152"/>
      <c r="H235" s="162"/>
      <c r="I235" s="182"/>
    </row>
    <row r="236" spans="1:9" s="16" customFormat="1" ht="16.5" customHeight="1" thickBot="1" x14ac:dyDescent="0.25">
      <c r="A236" s="124" t="s">
        <v>178</v>
      </c>
      <c r="B236" s="44">
        <v>91652000686</v>
      </c>
      <c r="C236" s="44">
        <v>3117</v>
      </c>
      <c r="D236" s="141">
        <v>17545</v>
      </c>
      <c r="E236" s="141">
        <v>100</v>
      </c>
      <c r="F236" s="141">
        <v>6350</v>
      </c>
      <c r="G236" s="134">
        <v>308</v>
      </c>
      <c r="H236" s="161">
        <f>D236+E236+F236+G236</f>
        <v>24303</v>
      </c>
      <c r="I236" s="190">
        <v>49.61</v>
      </c>
    </row>
    <row r="237" spans="1:9" ht="19.5" customHeight="1" thickBot="1" x14ac:dyDescent="0.25">
      <c r="A237" s="87" t="s">
        <v>179</v>
      </c>
      <c r="B237" s="36"/>
      <c r="C237" s="37"/>
      <c r="D237" s="156">
        <f t="shared" ref="D237:F237" si="36">SUM(D233:D236)</f>
        <v>107295</v>
      </c>
      <c r="E237" s="156">
        <f t="shared" si="36"/>
        <v>320</v>
      </c>
      <c r="F237" s="156">
        <f t="shared" si="36"/>
        <v>38735</v>
      </c>
      <c r="G237" s="156">
        <f t="shared" ref="G237:I237" si="37">SUM(G233:G236)</f>
        <v>2378</v>
      </c>
      <c r="H237" s="156">
        <f t="shared" si="37"/>
        <v>148728</v>
      </c>
      <c r="I237" s="180">
        <f t="shared" si="37"/>
        <v>274.52999999999997</v>
      </c>
    </row>
    <row r="238" spans="1:9" ht="19.5" customHeight="1" x14ac:dyDescent="0.2">
      <c r="A238" s="77" t="s">
        <v>242</v>
      </c>
      <c r="B238" s="18"/>
      <c r="C238" s="18"/>
      <c r="D238" s="157"/>
      <c r="E238" s="157"/>
      <c r="F238" s="157"/>
      <c r="G238" s="157"/>
      <c r="H238" s="158"/>
      <c r="I238" s="181"/>
    </row>
    <row r="239" spans="1:9" ht="16.5" customHeight="1" x14ac:dyDescent="0.2">
      <c r="A239" s="99" t="s">
        <v>565</v>
      </c>
      <c r="B239" s="33">
        <v>91652000703</v>
      </c>
      <c r="C239" s="33">
        <v>3113</v>
      </c>
      <c r="D239" s="116">
        <v>24705</v>
      </c>
      <c r="E239" s="116">
        <v>40</v>
      </c>
      <c r="F239" s="116">
        <v>8907</v>
      </c>
      <c r="G239" s="116">
        <v>635</v>
      </c>
      <c r="H239" s="116">
        <f t="shared" ref="H239:H241" si="38">D239+E239+F239+G239</f>
        <v>34287</v>
      </c>
      <c r="I239" s="191">
        <v>56.580000000000005</v>
      </c>
    </row>
    <row r="240" spans="1:9" ht="15.75" customHeight="1" x14ac:dyDescent="0.2">
      <c r="A240" s="99" t="s">
        <v>466</v>
      </c>
      <c r="B240" s="33">
        <v>91652000702</v>
      </c>
      <c r="C240" s="33">
        <v>3113</v>
      </c>
      <c r="D240" s="116">
        <v>25421</v>
      </c>
      <c r="E240" s="116">
        <v>60</v>
      </c>
      <c r="F240" s="116">
        <v>9172</v>
      </c>
      <c r="G240" s="116">
        <v>576</v>
      </c>
      <c r="H240" s="116">
        <f t="shared" si="38"/>
        <v>35229</v>
      </c>
      <c r="I240" s="191">
        <v>64.039999999999992</v>
      </c>
    </row>
    <row r="241" spans="1:9" ht="16.5" customHeight="1" x14ac:dyDescent="0.2">
      <c r="A241" s="99" t="s">
        <v>467</v>
      </c>
      <c r="B241" s="33">
        <v>91652000701</v>
      </c>
      <c r="C241" s="33">
        <v>3113</v>
      </c>
      <c r="D241" s="116">
        <v>24614</v>
      </c>
      <c r="E241" s="116">
        <v>70</v>
      </c>
      <c r="F241" s="116">
        <v>8885</v>
      </c>
      <c r="G241" s="116">
        <v>604</v>
      </c>
      <c r="H241" s="116">
        <f t="shared" si="38"/>
        <v>34173</v>
      </c>
      <c r="I241" s="192">
        <v>59.98</v>
      </c>
    </row>
    <row r="242" spans="1:9" ht="19.5" customHeight="1" x14ac:dyDescent="0.2">
      <c r="A242" s="95" t="s">
        <v>243</v>
      </c>
      <c r="B242" s="26"/>
      <c r="C242" s="26"/>
      <c r="D242" s="162"/>
      <c r="E242" s="162"/>
      <c r="F242" s="162"/>
      <c r="G242" s="162"/>
      <c r="H242" s="162"/>
      <c r="I242" s="182"/>
    </row>
    <row r="243" spans="1:9" ht="26.25" thickBot="1" x14ac:dyDescent="0.25">
      <c r="A243" s="99" t="s">
        <v>527</v>
      </c>
      <c r="B243" s="33">
        <v>91652001341</v>
      </c>
      <c r="C243" s="33">
        <v>3113</v>
      </c>
      <c r="D243" s="152">
        <v>46058</v>
      </c>
      <c r="E243" s="177">
        <v>250</v>
      </c>
      <c r="F243" s="177">
        <v>16666</v>
      </c>
      <c r="G243" s="152">
        <v>1277</v>
      </c>
      <c r="H243" s="153">
        <f>D243+E243+F243+G243</f>
        <v>64251</v>
      </c>
      <c r="I243" s="178">
        <v>121.39999999999999</v>
      </c>
    </row>
    <row r="244" spans="1:9" ht="19.5" customHeight="1" thickBot="1" x14ac:dyDescent="0.25">
      <c r="A244" s="87" t="s">
        <v>181</v>
      </c>
      <c r="B244" s="36"/>
      <c r="C244" s="37"/>
      <c r="D244" s="156">
        <f t="shared" ref="D244:F244" si="39">SUM(D239:D243)</f>
        <v>120798</v>
      </c>
      <c r="E244" s="156">
        <f t="shared" si="39"/>
        <v>420</v>
      </c>
      <c r="F244" s="156">
        <f t="shared" si="39"/>
        <v>43630</v>
      </c>
      <c r="G244" s="156">
        <f t="shared" ref="G244:I244" si="40">SUM(G239:G243)</f>
        <v>3092</v>
      </c>
      <c r="H244" s="156">
        <f t="shared" si="40"/>
        <v>167940</v>
      </c>
      <c r="I244" s="180">
        <f t="shared" si="40"/>
        <v>302</v>
      </c>
    </row>
    <row r="245" spans="1:9" ht="19.5" customHeight="1" x14ac:dyDescent="0.2">
      <c r="A245" s="77" t="s">
        <v>245</v>
      </c>
      <c r="B245" s="18"/>
      <c r="C245" s="18"/>
      <c r="D245" s="157"/>
      <c r="E245" s="157"/>
      <c r="F245" s="157"/>
      <c r="G245" s="157"/>
      <c r="H245" s="158"/>
      <c r="I245" s="181"/>
    </row>
    <row r="246" spans="1:9" ht="16.5" customHeight="1" x14ac:dyDescent="0.2">
      <c r="A246" s="99" t="s">
        <v>566</v>
      </c>
      <c r="B246" s="33">
        <v>91652000700</v>
      </c>
      <c r="C246" s="33">
        <v>3113</v>
      </c>
      <c r="D246" s="152">
        <v>32335</v>
      </c>
      <c r="E246" s="152">
        <v>150</v>
      </c>
      <c r="F246" s="152">
        <v>11692</v>
      </c>
      <c r="G246" s="152">
        <v>804</v>
      </c>
      <c r="H246" s="153">
        <f>D246+E246+F246+G246</f>
        <v>44981</v>
      </c>
      <c r="I246" s="183">
        <v>87.179999999999993</v>
      </c>
    </row>
    <row r="247" spans="1:9" ht="19.5" customHeight="1" x14ac:dyDescent="0.2">
      <c r="A247" s="95" t="s">
        <v>246</v>
      </c>
      <c r="B247" s="26"/>
      <c r="C247" s="26"/>
      <c r="D247" s="162"/>
      <c r="E247" s="162"/>
      <c r="F247" s="162"/>
      <c r="G247" s="162"/>
      <c r="H247" s="162"/>
      <c r="I247" s="182"/>
    </row>
    <row r="248" spans="1:9" ht="16.5" customHeight="1" x14ac:dyDescent="0.2">
      <c r="A248" s="99" t="s">
        <v>330</v>
      </c>
      <c r="B248" s="33">
        <v>91652000710</v>
      </c>
      <c r="C248" s="33">
        <v>3113</v>
      </c>
      <c r="D248" s="152">
        <v>18184</v>
      </c>
      <c r="E248" s="152">
        <v>100</v>
      </c>
      <c r="F248" s="152">
        <v>6580</v>
      </c>
      <c r="G248" s="152">
        <v>486</v>
      </c>
      <c r="H248" s="153">
        <f>D248+E248+F248+G248</f>
        <v>25350</v>
      </c>
      <c r="I248" s="178">
        <v>48.62</v>
      </c>
    </row>
    <row r="249" spans="1:9" ht="19.5" customHeight="1" x14ac:dyDescent="0.2">
      <c r="A249" s="95" t="s">
        <v>343</v>
      </c>
      <c r="B249" s="26"/>
      <c r="C249" s="26"/>
      <c r="D249" s="162"/>
      <c r="E249" s="162"/>
      <c r="F249" s="162"/>
      <c r="G249" s="162"/>
      <c r="H249" s="162"/>
      <c r="I249" s="182"/>
    </row>
    <row r="250" spans="1:9" ht="16.5" customHeight="1" thickBot="1" x14ac:dyDescent="0.25">
      <c r="A250" s="124" t="s">
        <v>436</v>
      </c>
      <c r="B250" s="35">
        <v>91652000712</v>
      </c>
      <c r="C250" s="35">
        <v>3113</v>
      </c>
      <c r="D250" s="154">
        <v>33618</v>
      </c>
      <c r="E250" s="154">
        <v>220</v>
      </c>
      <c r="F250" s="154">
        <v>12177</v>
      </c>
      <c r="G250" s="154">
        <v>768</v>
      </c>
      <c r="H250" s="155">
        <f>D250+E250+F250+G250</f>
        <v>46783</v>
      </c>
      <c r="I250" s="179">
        <v>93.41</v>
      </c>
    </row>
    <row r="251" spans="1:9" ht="19.5" customHeight="1" thickBot="1" x14ac:dyDescent="0.25">
      <c r="A251" s="87" t="s">
        <v>182</v>
      </c>
      <c r="B251" s="36"/>
      <c r="C251" s="37"/>
      <c r="D251" s="156">
        <f t="shared" ref="D251:F251" si="41">SUM(D246:D250)</f>
        <v>84137</v>
      </c>
      <c r="E251" s="156">
        <f t="shared" si="41"/>
        <v>470</v>
      </c>
      <c r="F251" s="156">
        <f t="shared" si="41"/>
        <v>30449</v>
      </c>
      <c r="G251" s="156">
        <f t="shared" ref="G251:I251" si="42">SUM(G246:G250)</f>
        <v>2058</v>
      </c>
      <c r="H251" s="156">
        <f t="shared" si="42"/>
        <v>117114</v>
      </c>
      <c r="I251" s="180">
        <f t="shared" si="42"/>
        <v>229.20999999999998</v>
      </c>
    </row>
    <row r="252" spans="1:9" ht="19.5" customHeight="1" x14ac:dyDescent="0.2">
      <c r="A252" s="77" t="s">
        <v>248</v>
      </c>
      <c r="B252" s="18"/>
      <c r="C252" s="18"/>
      <c r="D252" s="157"/>
      <c r="E252" s="157"/>
      <c r="F252" s="157"/>
      <c r="G252" s="157"/>
      <c r="H252" s="158"/>
      <c r="I252" s="181"/>
    </row>
    <row r="253" spans="1:9" ht="16.5" customHeight="1" x14ac:dyDescent="0.2">
      <c r="A253" s="99" t="s">
        <v>183</v>
      </c>
      <c r="B253" s="33">
        <v>91652000705</v>
      </c>
      <c r="C253" s="33">
        <v>3113</v>
      </c>
      <c r="D253" s="152">
        <v>21438</v>
      </c>
      <c r="E253" s="152">
        <v>30</v>
      </c>
      <c r="F253" s="152">
        <v>7728</v>
      </c>
      <c r="G253" s="152">
        <v>555</v>
      </c>
      <c r="H253" s="153">
        <f t="shared" ref="H253:H256" si="43">D253+E253+F253+G253</f>
        <v>29751</v>
      </c>
      <c r="I253" s="178">
        <v>57.41</v>
      </c>
    </row>
    <row r="254" spans="1:9" ht="16.5" customHeight="1" x14ac:dyDescent="0.2">
      <c r="A254" s="99" t="s">
        <v>184</v>
      </c>
      <c r="B254" s="33">
        <v>91652000707</v>
      </c>
      <c r="C254" s="33">
        <v>3113</v>
      </c>
      <c r="D254" s="152">
        <v>23799</v>
      </c>
      <c r="E254" s="152">
        <v>250</v>
      </c>
      <c r="F254" s="152">
        <v>8653</v>
      </c>
      <c r="G254" s="152">
        <v>654</v>
      </c>
      <c r="H254" s="153">
        <f t="shared" si="43"/>
        <v>33356</v>
      </c>
      <c r="I254" s="178">
        <v>60.6</v>
      </c>
    </row>
    <row r="255" spans="1:9" x14ac:dyDescent="0.2">
      <c r="A255" s="99" t="s">
        <v>185</v>
      </c>
      <c r="B255" s="33">
        <v>91652000706</v>
      </c>
      <c r="C255" s="33">
        <v>3117</v>
      </c>
      <c r="D255" s="152">
        <v>11295</v>
      </c>
      <c r="E255" s="152">
        <v>20</v>
      </c>
      <c r="F255" s="152">
        <v>4073</v>
      </c>
      <c r="G255" s="152">
        <v>216</v>
      </c>
      <c r="H255" s="153">
        <f t="shared" si="43"/>
        <v>15604</v>
      </c>
      <c r="I255" s="178">
        <v>27.31</v>
      </c>
    </row>
    <row r="256" spans="1:9" ht="16.5" customHeight="1" thickBot="1" x14ac:dyDescent="0.25">
      <c r="A256" s="124" t="s">
        <v>186</v>
      </c>
      <c r="B256" s="35">
        <v>91652000708</v>
      </c>
      <c r="C256" s="35">
        <v>3113</v>
      </c>
      <c r="D256" s="154">
        <v>21435</v>
      </c>
      <c r="E256" s="154">
        <v>50</v>
      </c>
      <c r="F256" s="154">
        <v>7734</v>
      </c>
      <c r="G256" s="154">
        <v>506</v>
      </c>
      <c r="H256" s="155">
        <f t="shared" si="43"/>
        <v>29725</v>
      </c>
      <c r="I256" s="179">
        <v>57.1</v>
      </c>
    </row>
    <row r="257" spans="1:9" ht="19.5" customHeight="1" thickBot="1" x14ac:dyDescent="0.25">
      <c r="A257" s="87" t="s">
        <v>187</v>
      </c>
      <c r="B257" s="36"/>
      <c r="C257" s="37"/>
      <c r="D257" s="156">
        <f t="shared" ref="D257:I257" si="44">SUM(D253:D256)</f>
        <v>77967</v>
      </c>
      <c r="E257" s="156">
        <f t="shared" si="44"/>
        <v>350</v>
      </c>
      <c r="F257" s="156">
        <f t="shared" si="44"/>
        <v>28188</v>
      </c>
      <c r="G257" s="156">
        <f t="shared" si="44"/>
        <v>1931</v>
      </c>
      <c r="H257" s="156">
        <f t="shared" si="44"/>
        <v>108436</v>
      </c>
      <c r="I257" s="180">
        <f t="shared" si="44"/>
        <v>202.42</v>
      </c>
    </row>
    <row r="258" spans="1:9" ht="19.5" customHeight="1" x14ac:dyDescent="0.2">
      <c r="A258" s="77" t="s">
        <v>250</v>
      </c>
      <c r="B258" s="18"/>
      <c r="C258" s="18"/>
      <c r="D258" s="157"/>
      <c r="E258" s="157"/>
      <c r="F258" s="157"/>
      <c r="G258" s="157"/>
      <c r="H258" s="158"/>
      <c r="I258" s="181"/>
    </row>
    <row r="259" spans="1:9" ht="16.5" customHeight="1" x14ac:dyDescent="0.2">
      <c r="A259" s="99" t="s">
        <v>259</v>
      </c>
      <c r="B259" s="33">
        <v>91652000711</v>
      </c>
      <c r="C259" s="33">
        <v>3113</v>
      </c>
      <c r="D259" s="164">
        <v>46219</v>
      </c>
      <c r="E259" s="164">
        <v>250</v>
      </c>
      <c r="F259" s="164">
        <v>16724</v>
      </c>
      <c r="G259" s="164">
        <v>1112</v>
      </c>
      <c r="H259" s="164">
        <f>D259+E259+F259+G259</f>
        <v>64305</v>
      </c>
      <c r="I259" s="183">
        <v>117.81000000000002</v>
      </c>
    </row>
    <row r="260" spans="1:9" ht="19.5" customHeight="1" x14ac:dyDescent="0.2">
      <c r="A260" s="95" t="s">
        <v>327</v>
      </c>
      <c r="B260" s="26"/>
      <c r="C260" s="26"/>
      <c r="D260" s="162"/>
      <c r="E260" s="162"/>
      <c r="F260" s="162"/>
      <c r="G260" s="162"/>
      <c r="H260" s="162"/>
      <c r="I260" s="182"/>
    </row>
    <row r="261" spans="1:9" ht="16.5" customHeight="1" x14ac:dyDescent="0.2">
      <c r="A261" s="99" t="s">
        <v>437</v>
      </c>
      <c r="B261" s="33">
        <v>91652001345</v>
      </c>
      <c r="C261" s="33">
        <v>3113</v>
      </c>
      <c r="D261" s="152">
        <v>14467</v>
      </c>
      <c r="E261" s="152">
        <v>20</v>
      </c>
      <c r="F261" s="152">
        <v>5215</v>
      </c>
      <c r="G261" s="152">
        <v>338</v>
      </c>
      <c r="H261" s="152">
        <f>D261+E261+F261+G261</f>
        <v>20040</v>
      </c>
      <c r="I261" s="178">
        <v>34</v>
      </c>
    </row>
    <row r="262" spans="1:9" ht="19.5" customHeight="1" x14ac:dyDescent="0.2">
      <c r="A262" s="95" t="s">
        <v>251</v>
      </c>
      <c r="B262" s="26"/>
      <c r="C262" s="26"/>
      <c r="D262" s="162"/>
      <c r="E262" s="162"/>
      <c r="F262" s="162"/>
      <c r="G262" s="162"/>
      <c r="H262" s="162"/>
      <c r="I262" s="182"/>
    </row>
    <row r="263" spans="1:9" ht="16.5" customHeight="1" x14ac:dyDescent="0.2">
      <c r="A263" s="99" t="s">
        <v>188</v>
      </c>
      <c r="B263" s="33">
        <v>91652000709</v>
      </c>
      <c r="C263" s="33">
        <v>3113</v>
      </c>
      <c r="D263" s="152">
        <v>28235</v>
      </c>
      <c r="E263" s="152">
        <v>30</v>
      </c>
      <c r="F263" s="152">
        <v>10175</v>
      </c>
      <c r="G263" s="152">
        <v>653</v>
      </c>
      <c r="H263" s="152">
        <f>D263+E263+F263+G263</f>
        <v>39093</v>
      </c>
      <c r="I263" s="178">
        <v>68.62</v>
      </c>
    </row>
    <row r="264" spans="1:9" ht="19.5" customHeight="1" x14ac:dyDescent="0.2">
      <c r="A264" s="95" t="s">
        <v>344</v>
      </c>
      <c r="B264" s="26"/>
      <c r="C264" s="26"/>
      <c r="D264" s="162"/>
      <c r="E264" s="162"/>
      <c r="F264" s="162"/>
      <c r="G264" s="162"/>
      <c r="H264" s="162"/>
      <c r="I264" s="182"/>
    </row>
    <row r="265" spans="1:9" ht="16.5" customHeight="1" thickBot="1" x14ac:dyDescent="0.25">
      <c r="A265" s="124" t="s">
        <v>438</v>
      </c>
      <c r="B265" s="35">
        <v>91652001353</v>
      </c>
      <c r="C265" s="35">
        <v>3117</v>
      </c>
      <c r="D265" s="154">
        <v>9828</v>
      </c>
      <c r="E265" s="154">
        <v>21</v>
      </c>
      <c r="F265" s="154">
        <v>3545</v>
      </c>
      <c r="G265" s="154">
        <v>194</v>
      </c>
      <c r="H265" s="154">
        <f>D265+E265+F265+G265</f>
        <v>13588</v>
      </c>
      <c r="I265" s="179">
        <v>27</v>
      </c>
    </row>
    <row r="266" spans="1:9" ht="19.5" customHeight="1" thickBot="1" x14ac:dyDescent="0.25">
      <c r="A266" s="87" t="s">
        <v>189</v>
      </c>
      <c r="B266" s="36"/>
      <c r="C266" s="37"/>
      <c r="D266" s="156">
        <f t="shared" ref="D266:F266" si="45">SUM(D259:D265)</f>
        <v>98749</v>
      </c>
      <c r="E266" s="156">
        <f t="shared" si="45"/>
        <v>321</v>
      </c>
      <c r="F266" s="156">
        <f t="shared" si="45"/>
        <v>35659</v>
      </c>
      <c r="G266" s="156">
        <f t="shared" ref="G266:I266" si="46">SUM(G259:G265)</f>
        <v>2297</v>
      </c>
      <c r="H266" s="156">
        <f t="shared" si="46"/>
        <v>137026</v>
      </c>
      <c r="I266" s="180">
        <f t="shared" si="46"/>
        <v>247.43</v>
      </c>
    </row>
    <row r="267" spans="1:9" ht="19.5" customHeight="1" x14ac:dyDescent="0.2">
      <c r="A267" s="77" t="s">
        <v>334</v>
      </c>
      <c r="B267" s="18"/>
      <c r="C267" s="18"/>
      <c r="D267" s="157"/>
      <c r="E267" s="157"/>
      <c r="F267" s="157"/>
      <c r="G267" s="157"/>
      <c r="H267" s="158"/>
      <c r="I267" s="181"/>
    </row>
    <row r="268" spans="1:9" ht="16.5" customHeight="1" x14ac:dyDescent="0.2">
      <c r="A268" s="99" t="s">
        <v>190</v>
      </c>
      <c r="B268" s="33">
        <v>91652000713</v>
      </c>
      <c r="C268" s="33">
        <v>3113</v>
      </c>
      <c r="D268" s="152">
        <v>28263</v>
      </c>
      <c r="E268" s="152">
        <v>180</v>
      </c>
      <c r="F268" s="152">
        <v>10236</v>
      </c>
      <c r="G268" s="152">
        <v>759</v>
      </c>
      <c r="H268" s="153">
        <f t="shared" ref="H268:H269" si="47">D268+E268+F268+G268</f>
        <v>39438</v>
      </c>
      <c r="I268" s="178">
        <v>69.64</v>
      </c>
    </row>
    <row r="269" spans="1:9" ht="16.5" customHeight="1" x14ac:dyDescent="0.2">
      <c r="A269" s="99" t="s">
        <v>439</v>
      </c>
      <c r="B269" s="33">
        <v>91652000714</v>
      </c>
      <c r="C269" s="33">
        <v>3113</v>
      </c>
      <c r="D269" s="152">
        <v>24207</v>
      </c>
      <c r="E269" s="152">
        <v>100</v>
      </c>
      <c r="F269" s="152">
        <v>8749</v>
      </c>
      <c r="G269" s="152">
        <v>631</v>
      </c>
      <c r="H269" s="153">
        <f t="shared" si="47"/>
        <v>33687</v>
      </c>
      <c r="I269" s="178">
        <v>62.27</v>
      </c>
    </row>
    <row r="270" spans="1:9" ht="19.5" customHeight="1" x14ac:dyDescent="0.2">
      <c r="A270" s="77" t="s">
        <v>328</v>
      </c>
      <c r="B270" s="18"/>
      <c r="C270" s="18"/>
      <c r="D270" s="157"/>
      <c r="E270" s="157"/>
      <c r="F270" s="157"/>
      <c r="G270" s="157"/>
      <c r="H270" s="162"/>
      <c r="I270" s="181"/>
    </row>
    <row r="271" spans="1:9" ht="16.5" customHeight="1" thickBot="1" x14ac:dyDescent="0.25">
      <c r="A271" s="126" t="s">
        <v>533</v>
      </c>
      <c r="B271" s="41">
        <v>91652001356</v>
      </c>
      <c r="C271" s="41">
        <v>3117</v>
      </c>
      <c r="D271" s="169">
        <v>18595</v>
      </c>
      <c r="E271" s="169">
        <v>100</v>
      </c>
      <c r="F271" s="169">
        <v>6728</v>
      </c>
      <c r="G271" s="169">
        <v>427</v>
      </c>
      <c r="H271" s="170">
        <f>D271+E271+F271+G271</f>
        <v>25850</v>
      </c>
      <c r="I271" s="186">
        <v>46.91</v>
      </c>
    </row>
    <row r="272" spans="1:9" ht="19.5" customHeight="1" thickBot="1" x14ac:dyDescent="0.25">
      <c r="A272" s="107" t="s">
        <v>191</v>
      </c>
      <c r="B272" s="42"/>
      <c r="C272" s="43"/>
      <c r="D272" s="171">
        <f t="shared" ref="D272:I272" si="48">SUM(D268:D271)</f>
        <v>71065</v>
      </c>
      <c r="E272" s="171">
        <f t="shared" si="48"/>
        <v>380</v>
      </c>
      <c r="F272" s="171">
        <f t="shared" si="48"/>
        <v>25713</v>
      </c>
      <c r="G272" s="171">
        <f t="shared" si="48"/>
        <v>1817</v>
      </c>
      <c r="H272" s="171">
        <f t="shared" si="48"/>
        <v>98975</v>
      </c>
      <c r="I272" s="187">
        <f t="shared" si="48"/>
        <v>178.82</v>
      </c>
    </row>
    <row r="273" spans="1:9" s="16" customFormat="1" ht="21" customHeight="1" thickBot="1" x14ac:dyDescent="0.25">
      <c r="A273" s="107" t="s">
        <v>192</v>
      </c>
      <c r="B273" s="42"/>
      <c r="C273" s="43"/>
      <c r="D273" s="171">
        <f>D12+D24+D36+D61+D78+D101+D111+D132+D139+D154+D169+D183+D197+D207+D222+D231+D237+D244+D251+D257+D266+D272</f>
        <v>4657003</v>
      </c>
      <c r="E273" s="171">
        <f t="shared" ref="E273:I273" si="49">E12+E24+E36+E61+E78+E101+E111+E132+E139+E154+E169+E183+E197+E207+E222+E231+E237+E244+E251+E257+E266+E272</f>
        <v>18375</v>
      </c>
      <c r="F273" s="171">
        <f t="shared" si="49"/>
        <v>1682783</v>
      </c>
      <c r="G273" s="171">
        <f t="shared" si="49"/>
        <v>109013</v>
      </c>
      <c r="H273" s="171">
        <f t="shared" si="49"/>
        <v>6467174</v>
      </c>
      <c r="I273" s="187">
        <f t="shared" si="49"/>
        <v>12150.849999999999</v>
      </c>
    </row>
    <row r="275" spans="1:9" x14ac:dyDescent="0.2">
      <c r="D275" s="238"/>
      <c r="E275" s="238"/>
      <c r="F275" s="238"/>
      <c r="G275" s="238"/>
      <c r="H275" s="238"/>
      <c r="I275" s="239"/>
    </row>
    <row r="277" spans="1:9" x14ac:dyDescent="0.2">
      <c r="H277" s="16" t="s">
        <v>404</v>
      </c>
    </row>
  </sheetData>
  <mergeCells count="9">
    <mergeCell ref="H3:H4"/>
    <mergeCell ref="I3:I4"/>
    <mergeCell ref="C3:C4"/>
    <mergeCell ref="B3:B4"/>
    <mergeCell ref="A3:A4"/>
    <mergeCell ref="E3:E4"/>
    <mergeCell ref="D3:D4"/>
    <mergeCell ref="F3:F4"/>
    <mergeCell ref="G3:G4"/>
  </mergeCells>
  <phoneticPr fontId="0" type="noConversion"/>
  <pageMargins left="0.19685039370078741" right="0" top="0.59055118110236227" bottom="0.78740157480314965" header="0.51181102362204722" footer="0.51181102362204722"/>
  <pageSetup paperSize="9" scale="80" pageOrder="overThenDown" orientation="landscape" horizontalDpi="300" verticalDpi="300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zoomScaleNormal="100" workbookViewId="0"/>
  </sheetViews>
  <sheetFormatPr defaultColWidth="9.140625" defaultRowHeight="12.75" x14ac:dyDescent="0.2"/>
  <cols>
    <col min="1" max="1" width="63.28515625" style="59" customWidth="1"/>
    <col min="2" max="2" width="14.85546875" style="46" customWidth="1"/>
    <col min="3" max="3" width="6.7109375" style="46" customWidth="1"/>
    <col min="4" max="4" width="9.85546875" style="46" customWidth="1"/>
    <col min="5" max="5" width="7.85546875" style="46" customWidth="1"/>
    <col min="6" max="6" width="9.7109375" style="46" customWidth="1"/>
    <col min="7" max="7" width="8.85546875" style="46" bestFit="1" customWidth="1"/>
    <col min="8" max="8" width="11" style="46" customWidth="1"/>
    <col min="9" max="9" width="7.5703125" style="46" customWidth="1"/>
    <col min="10" max="16384" width="9.140625" style="46"/>
  </cols>
  <sheetData>
    <row r="1" spans="1:9" x14ac:dyDescent="0.2">
      <c r="A1" s="45"/>
    </row>
    <row r="2" spans="1:9" s="8" customFormat="1" ht="16.5" customHeight="1" thickBot="1" x14ac:dyDescent="0.25">
      <c r="A2" s="47"/>
      <c r="D2" s="288"/>
      <c r="E2" s="288"/>
      <c r="F2" s="288"/>
      <c r="G2" s="288"/>
      <c r="H2" s="288"/>
      <c r="I2" s="10" t="s">
        <v>570</v>
      </c>
    </row>
    <row r="3" spans="1:9" s="8" customFormat="1" ht="12.75" customHeight="1" x14ac:dyDescent="0.2">
      <c r="A3" s="289" t="s">
        <v>585</v>
      </c>
      <c r="B3" s="284" t="s">
        <v>402</v>
      </c>
      <c r="C3" s="284" t="s">
        <v>47</v>
      </c>
      <c r="D3" s="284" t="s">
        <v>48</v>
      </c>
      <c r="E3" s="284" t="s">
        <v>49</v>
      </c>
      <c r="F3" s="284" t="s">
        <v>50</v>
      </c>
      <c r="G3" s="284" t="s">
        <v>51</v>
      </c>
      <c r="H3" s="286" t="s">
        <v>52</v>
      </c>
      <c r="I3" s="282" t="s">
        <v>193</v>
      </c>
    </row>
    <row r="4" spans="1:9" s="8" customFormat="1" ht="30" customHeight="1" thickBot="1" x14ac:dyDescent="0.25">
      <c r="A4" s="290"/>
      <c r="B4" s="291"/>
      <c r="C4" s="291"/>
      <c r="D4" s="285"/>
      <c r="E4" s="285"/>
      <c r="F4" s="292"/>
      <c r="G4" s="292"/>
      <c r="H4" s="287"/>
      <c r="I4" s="283"/>
    </row>
    <row r="5" spans="1:9" s="8" customFormat="1" ht="20.25" customHeight="1" x14ac:dyDescent="0.2">
      <c r="A5" s="48" t="s">
        <v>194</v>
      </c>
      <c r="B5" s="26"/>
      <c r="C5" s="26"/>
      <c r="D5" s="26"/>
      <c r="E5" s="26"/>
      <c r="F5" s="26"/>
      <c r="G5" s="26"/>
      <c r="H5" s="26"/>
      <c r="I5" s="31"/>
    </row>
    <row r="6" spans="1:9" s="8" customFormat="1" ht="20.25" customHeight="1" x14ac:dyDescent="0.2">
      <c r="A6" s="48" t="s">
        <v>57</v>
      </c>
      <c r="B6" s="26"/>
      <c r="C6" s="26"/>
      <c r="D6" s="26"/>
      <c r="E6" s="26"/>
      <c r="F6" s="26"/>
      <c r="G6" s="26"/>
      <c r="H6" s="26"/>
      <c r="I6" s="31"/>
    </row>
    <row r="7" spans="1:9" s="8" customFormat="1" ht="16.5" customHeight="1" x14ac:dyDescent="0.2">
      <c r="A7" s="49" t="s">
        <v>449</v>
      </c>
      <c r="B7" s="38">
        <v>91652000952</v>
      </c>
      <c r="C7" s="38">
        <v>3141</v>
      </c>
      <c r="D7" s="128">
        <v>1620</v>
      </c>
      <c r="E7" s="128">
        <v>0</v>
      </c>
      <c r="F7" s="128">
        <v>583</v>
      </c>
      <c r="G7" s="128">
        <v>30</v>
      </c>
      <c r="H7" s="128">
        <f>D7+E7+F7+G7</f>
        <v>2233</v>
      </c>
      <c r="I7" s="146">
        <v>6.35</v>
      </c>
    </row>
    <row r="8" spans="1:9" s="8" customFormat="1" ht="16.5" customHeight="1" x14ac:dyDescent="0.2">
      <c r="A8" s="50" t="s">
        <v>450</v>
      </c>
      <c r="B8" s="38">
        <v>91652000953</v>
      </c>
      <c r="C8" s="38">
        <v>3141</v>
      </c>
      <c r="D8" s="128">
        <v>6587</v>
      </c>
      <c r="E8" s="128">
        <v>0</v>
      </c>
      <c r="F8" s="128">
        <v>2371</v>
      </c>
      <c r="G8" s="128">
        <v>133</v>
      </c>
      <c r="H8" s="128">
        <f>D8+E8+F8+G8</f>
        <v>9091</v>
      </c>
      <c r="I8" s="146">
        <v>25.35</v>
      </c>
    </row>
    <row r="9" spans="1:9" s="8" customFormat="1" ht="16.5" customHeight="1" x14ac:dyDescent="0.2">
      <c r="A9" s="50" t="s">
        <v>451</v>
      </c>
      <c r="B9" s="38">
        <v>91652000951</v>
      </c>
      <c r="C9" s="38">
        <v>3141</v>
      </c>
      <c r="D9" s="128">
        <v>2039</v>
      </c>
      <c r="E9" s="128">
        <v>0</v>
      </c>
      <c r="F9" s="128">
        <v>734</v>
      </c>
      <c r="G9" s="128">
        <v>39</v>
      </c>
      <c r="H9" s="128">
        <f>D9+E9+F9+G9</f>
        <v>2812</v>
      </c>
      <c r="I9" s="146">
        <v>8.1199999999999992</v>
      </c>
    </row>
    <row r="10" spans="1:9" s="8" customFormat="1" ht="16.5" customHeight="1" x14ac:dyDescent="0.2">
      <c r="A10" s="50" t="s">
        <v>452</v>
      </c>
      <c r="B10" s="38">
        <v>91652000954</v>
      </c>
      <c r="C10" s="38">
        <v>3141</v>
      </c>
      <c r="D10" s="128">
        <v>2443</v>
      </c>
      <c r="E10" s="128">
        <v>0</v>
      </c>
      <c r="F10" s="128">
        <v>880</v>
      </c>
      <c r="G10" s="128">
        <v>51</v>
      </c>
      <c r="H10" s="128">
        <f>D10+E10+F10+G10</f>
        <v>3374</v>
      </c>
      <c r="I10" s="146">
        <v>9.83</v>
      </c>
    </row>
    <row r="11" spans="1:9" s="8" customFormat="1" ht="16.5" customHeight="1" thickBot="1" x14ac:dyDescent="0.25">
      <c r="A11" s="51" t="s">
        <v>490</v>
      </c>
      <c r="B11" s="44">
        <v>91652000956</v>
      </c>
      <c r="C11" s="44">
        <v>3141</v>
      </c>
      <c r="D11" s="141">
        <v>1798</v>
      </c>
      <c r="E11" s="141">
        <v>0</v>
      </c>
      <c r="F11" s="141">
        <v>647</v>
      </c>
      <c r="G11" s="141">
        <v>31</v>
      </c>
      <c r="H11" s="128">
        <f>D11+E11+F11+G11</f>
        <v>2476</v>
      </c>
      <c r="I11" s="147">
        <v>7.51</v>
      </c>
    </row>
    <row r="12" spans="1:9" s="8" customFormat="1" ht="20.25" customHeight="1" thickBot="1" x14ac:dyDescent="0.25">
      <c r="A12" s="52" t="s">
        <v>58</v>
      </c>
      <c r="B12" s="36"/>
      <c r="C12" s="37"/>
      <c r="D12" s="129">
        <f>SUM(D7:D11)</f>
        <v>14487</v>
      </c>
      <c r="E12" s="129">
        <f>SUM(E7:E11)</f>
        <v>0</v>
      </c>
      <c r="F12" s="129">
        <f>SUM(F7:F11)</f>
        <v>5215</v>
      </c>
      <c r="G12" s="129">
        <f>SUM(G7:G11)</f>
        <v>284</v>
      </c>
      <c r="H12" s="129">
        <f t="shared" ref="H12" si="0">SUM(H7:H11)</f>
        <v>19986</v>
      </c>
      <c r="I12" s="148">
        <f t="shared" ref="I12" si="1">SUM(I7:I11)</f>
        <v>57.16</v>
      </c>
    </row>
    <row r="13" spans="1:9" s="8" customFormat="1" ht="20.25" customHeight="1" x14ac:dyDescent="0.2">
      <c r="A13" s="53" t="s">
        <v>53</v>
      </c>
      <c r="B13" s="19"/>
      <c r="C13" s="19"/>
      <c r="D13" s="142"/>
      <c r="E13" s="142"/>
      <c r="F13" s="142"/>
      <c r="G13" s="142"/>
      <c r="H13" s="142"/>
      <c r="I13" s="149"/>
    </row>
    <row r="14" spans="1:9" s="8" customFormat="1" ht="26.25" thickBot="1" x14ac:dyDescent="0.25">
      <c r="A14" s="54" t="s">
        <v>455</v>
      </c>
      <c r="B14" s="55">
        <v>91652000986</v>
      </c>
      <c r="C14" s="55">
        <v>3141</v>
      </c>
      <c r="D14" s="136">
        <v>1164</v>
      </c>
      <c r="E14" s="136">
        <v>0</v>
      </c>
      <c r="F14" s="136">
        <v>419</v>
      </c>
      <c r="G14" s="136">
        <v>20</v>
      </c>
      <c r="H14" s="136">
        <f>D14+E14+F14+G14</f>
        <v>1603</v>
      </c>
      <c r="I14" s="140">
        <v>4.92</v>
      </c>
    </row>
    <row r="15" spans="1:9" s="8" customFormat="1" ht="20.25" customHeight="1" x14ac:dyDescent="0.2">
      <c r="A15" s="53" t="s">
        <v>132</v>
      </c>
      <c r="B15" s="19"/>
      <c r="C15" s="19"/>
      <c r="D15" s="142"/>
      <c r="E15" s="142"/>
      <c r="F15" s="142"/>
      <c r="G15" s="142"/>
      <c r="H15" s="142"/>
      <c r="I15" s="149"/>
    </row>
    <row r="16" spans="1:9" s="8" customFormat="1" ht="16.5" customHeight="1" thickBot="1" x14ac:dyDescent="0.25">
      <c r="A16" s="54" t="s">
        <v>535</v>
      </c>
      <c r="B16" s="55">
        <v>91652001363</v>
      </c>
      <c r="C16" s="55">
        <v>3141</v>
      </c>
      <c r="D16" s="136">
        <v>25013</v>
      </c>
      <c r="E16" s="136">
        <v>0</v>
      </c>
      <c r="F16" s="136">
        <v>9005</v>
      </c>
      <c r="G16" s="136">
        <v>452</v>
      </c>
      <c r="H16" s="136">
        <f>D16+E16+F16+G16</f>
        <v>34470</v>
      </c>
      <c r="I16" s="140">
        <v>101.61</v>
      </c>
    </row>
    <row r="17" spans="1:9" s="8" customFormat="1" ht="20.25" customHeight="1" x14ac:dyDescent="0.2">
      <c r="A17" s="56" t="s">
        <v>173</v>
      </c>
      <c r="B17" s="18"/>
      <c r="C17" s="18"/>
      <c r="D17" s="143"/>
      <c r="E17" s="143"/>
      <c r="F17" s="143"/>
      <c r="G17" s="143"/>
      <c r="H17" s="143"/>
      <c r="I17" s="150"/>
    </row>
    <row r="18" spans="1:9" s="8" customFormat="1" ht="16.5" customHeight="1" x14ac:dyDescent="0.2">
      <c r="A18" s="50" t="s">
        <v>444</v>
      </c>
      <c r="B18" s="38">
        <v>91652000982</v>
      </c>
      <c r="C18" s="38">
        <v>3141</v>
      </c>
      <c r="D18" s="128">
        <v>3673</v>
      </c>
      <c r="E18" s="128">
        <v>0</v>
      </c>
      <c r="F18" s="128">
        <v>1322</v>
      </c>
      <c r="G18" s="128">
        <v>78</v>
      </c>
      <c r="H18" s="128">
        <f>D18+E18+F18+G18</f>
        <v>5073</v>
      </c>
      <c r="I18" s="146">
        <v>14.1</v>
      </c>
    </row>
    <row r="19" spans="1:9" s="8" customFormat="1" ht="20.25" customHeight="1" x14ac:dyDescent="0.2">
      <c r="A19" s="48" t="s">
        <v>174</v>
      </c>
      <c r="B19" s="26"/>
      <c r="C19" s="26"/>
      <c r="D19" s="144"/>
      <c r="E19" s="144"/>
      <c r="F19" s="144"/>
      <c r="G19" s="144"/>
      <c r="H19" s="144"/>
      <c r="I19" s="151"/>
    </row>
    <row r="20" spans="1:9" s="8" customFormat="1" ht="16.5" customHeight="1" thickBot="1" x14ac:dyDescent="0.25">
      <c r="A20" s="51" t="s">
        <v>549</v>
      </c>
      <c r="B20" s="44">
        <v>91652000983</v>
      </c>
      <c r="C20" s="44">
        <v>3141</v>
      </c>
      <c r="D20" s="141">
        <v>3169</v>
      </c>
      <c r="E20" s="141">
        <v>0</v>
      </c>
      <c r="F20" s="141">
        <v>1141</v>
      </c>
      <c r="G20" s="141">
        <v>59</v>
      </c>
      <c r="H20" s="128">
        <f>D20+E20+F20+G20</f>
        <v>4369</v>
      </c>
      <c r="I20" s="147">
        <v>13</v>
      </c>
    </row>
    <row r="21" spans="1:9" s="8" customFormat="1" ht="20.25" customHeight="1" thickBot="1" x14ac:dyDescent="0.25">
      <c r="A21" s="52" t="s">
        <v>195</v>
      </c>
      <c r="B21" s="36"/>
      <c r="C21" s="37"/>
      <c r="D21" s="129">
        <f>SUM(D18:D20)</f>
        <v>6842</v>
      </c>
      <c r="E21" s="129">
        <f>SUM(E18:E20)</f>
        <v>0</v>
      </c>
      <c r="F21" s="129">
        <f>SUM(F18:F20)</f>
        <v>2463</v>
      </c>
      <c r="G21" s="129">
        <f>SUM(G18:G20)</f>
        <v>137</v>
      </c>
      <c r="H21" s="129">
        <f t="shared" ref="H21" si="2">SUM(H18:H20)</f>
        <v>9442</v>
      </c>
      <c r="I21" s="148">
        <f t="shared" ref="I21" si="3">SUM(I18:I20)</f>
        <v>27.1</v>
      </c>
    </row>
    <row r="22" spans="1:9" s="8" customFormat="1" ht="20.25" customHeight="1" x14ac:dyDescent="0.2">
      <c r="A22" s="53" t="s">
        <v>180</v>
      </c>
      <c r="B22" s="19"/>
      <c r="C22" s="19"/>
      <c r="D22" s="142"/>
      <c r="E22" s="142"/>
      <c r="F22" s="142"/>
      <c r="G22" s="142"/>
      <c r="H22" s="142"/>
      <c r="I22" s="149"/>
    </row>
    <row r="23" spans="1:9" s="8" customFormat="1" ht="16.5" customHeight="1" thickBot="1" x14ac:dyDescent="0.25">
      <c r="A23" s="57" t="s">
        <v>456</v>
      </c>
      <c r="B23" s="58">
        <v>91652001530</v>
      </c>
      <c r="C23" s="55">
        <v>3141</v>
      </c>
      <c r="D23" s="136">
        <v>10558</v>
      </c>
      <c r="E23" s="136">
        <v>0</v>
      </c>
      <c r="F23" s="136">
        <v>3801</v>
      </c>
      <c r="G23" s="136">
        <v>167</v>
      </c>
      <c r="H23" s="145">
        <f>D23+E23+F23+G23</f>
        <v>14526</v>
      </c>
      <c r="I23" s="140">
        <v>42.64</v>
      </c>
    </row>
    <row r="24" spans="1:9" s="8" customFormat="1" ht="20.25" customHeight="1" x14ac:dyDescent="0.2">
      <c r="A24" s="53" t="s">
        <v>55</v>
      </c>
      <c r="B24" s="19"/>
      <c r="C24" s="19"/>
      <c r="D24" s="142"/>
      <c r="E24" s="142"/>
      <c r="F24" s="142"/>
      <c r="G24" s="142"/>
      <c r="H24" s="142"/>
      <c r="I24" s="149"/>
    </row>
    <row r="25" spans="1:9" s="8" customFormat="1" ht="16.5" customHeight="1" thickBot="1" x14ac:dyDescent="0.25">
      <c r="A25" s="57" t="s">
        <v>457</v>
      </c>
      <c r="B25" s="55">
        <v>91652000985</v>
      </c>
      <c r="C25" s="55">
        <v>3141</v>
      </c>
      <c r="D25" s="136">
        <v>5038</v>
      </c>
      <c r="E25" s="136">
        <v>0</v>
      </c>
      <c r="F25" s="136">
        <v>1814</v>
      </c>
      <c r="G25" s="136">
        <v>96</v>
      </c>
      <c r="H25" s="145">
        <f>D25+E25+F25+G25</f>
        <v>6948</v>
      </c>
      <c r="I25" s="140">
        <v>18.34</v>
      </c>
    </row>
    <row r="26" spans="1:9" s="8" customFormat="1" ht="21" customHeight="1" thickBot="1" x14ac:dyDescent="0.25">
      <c r="A26" s="52" t="s">
        <v>196</v>
      </c>
      <c r="B26" s="36"/>
      <c r="C26" s="37"/>
      <c r="D26" s="129">
        <f t="shared" ref="D26:I26" si="4">D12+D14+D16+D21+D23+D25</f>
        <v>63102</v>
      </c>
      <c r="E26" s="129">
        <f t="shared" si="4"/>
        <v>0</v>
      </c>
      <c r="F26" s="129">
        <f t="shared" si="4"/>
        <v>22717</v>
      </c>
      <c r="G26" s="129">
        <f t="shared" si="4"/>
        <v>1156</v>
      </c>
      <c r="H26" s="129">
        <f t="shared" si="4"/>
        <v>86975</v>
      </c>
      <c r="I26" s="148">
        <f t="shared" si="4"/>
        <v>251.77</v>
      </c>
    </row>
  </sheetData>
  <mergeCells count="10">
    <mergeCell ref="A3:A4"/>
    <mergeCell ref="B3:B4"/>
    <mergeCell ref="C3:C4"/>
    <mergeCell ref="F3:F4"/>
    <mergeCell ref="G3:G4"/>
    <mergeCell ref="I3:I4"/>
    <mergeCell ref="D3:D4"/>
    <mergeCell ref="E3:E4"/>
    <mergeCell ref="H3:H4"/>
    <mergeCell ref="D2:H2"/>
  </mergeCells>
  <phoneticPr fontId="0" type="noConversion"/>
  <pageMargins left="0.19685039370078741" right="0.19685039370078741" top="0.59055118110236227" bottom="0.59055118110236227" header="0.51181102362204722" footer="0.51181102362204722"/>
  <pageSetup paperSize="9" scale="80" pageOrder="overThenDown" orientation="landscape" horizontalDpi="4294967293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"/>
  <sheetViews>
    <sheetView zoomScaleNormal="100" workbookViewId="0"/>
  </sheetViews>
  <sheetFormatPr defaultColWidth="9.140625" defaultRowHeight="12.75" x14ac:dyDescent="0.2"/>
  <cols>
    <col min="1" max="1" width="53.85546875" style="46" customWidth="1"/>
    <col min="2" max="2" width="15.28515625" style="46" customWidth="1"/>
    <col min="3" max="3" width="9" style="46" customWidth="1"/>
    <col min="4" max="4" width="9.85546875" style="46" bestFit="1" customWidth="1"/>
    <col min="5" max="7" width="9.42578125" style="46" bestFit="1" customWidth="1"/>
    <col min="8" max="8" width="9.85546875" style="46" bestFit="1" customWidth="1"/>
    <col min="9" max="9" width="10.28515625" style="46" customWidth="1"/>
    <col min="10" max="16384" width="9.140625" style="46"/>
  </cols>
  <sheetData>
    <row r="2" spans="1:10" ht="13.5" thickBot="1" x14ac:dyDescent="0.25">
      <c r="A2" s="60"/>
      <c r="I2" s="10" t="s">
        <v>570</v>
      </c>
    </row>
    <row r="3" spans="1:10" s="8" customFormat="1" ht="15.75" customHeight="1" x14ac:dyDescent="0.2">
      <c r="A3" s="304" t="s">
        <v>585</v>
      </c>
      <c r="B3" s="302" t="s">
        <v>403</v>
      </c>
      <c r="C3" s="302" t="s">
        <v>47</v>
      </c>
      <c r="D3" s="300" t="s">
        <v>48</v>
      </c>
      <c r="E3" s="302" t="s">
        <v>49</v>
      </c>
      <c r="F3" s="284" t="s">
        <v>50</v>
      </c>
      <c r="G3" s="284" t="s">
        <v>51</v>
      </c>
      <c r="H3" s="293" t="s">
        <v>52</v>
      </c>
      <c r="I3" s="282" t="s">
        <v>193</v>
      </c>
    </row>
    <row r="4" spans="1:10" s="8" customFormat="1" ht="30.75" customHeight="1" thickBot="1" x14ac:dyDescent="0.25">
      <c r="A4" s="305"/>
      <c r="B4" s="303"/>
      <c r="C4" s="303"/>
      <c r="D4" s="301"/>
      <c r="E4" s="303"/>
      <c r="F4" s="291"/>
      <c r="G4" s="291"/>
      <c r="H4" s="294"/>
      <c r="I4" s="283"/>
    </row>
    <row r="5" spans="1:10" s="8" customFormat="1" ht="19.5" customHeight="1" x14ac:dyDescent="0.2">
      <c r="A5" s="297" t="s">
        <v>256</v>
      </c>
      <c r="B5" s="298"/>
      <c r="C5" s="298"/>
      <c r="D5" s="298"/>
      <c r="E5" s="298"/>
      <c r="F5" s="298"/>
      <c r="G5" s="298"/>
      <c r="H5" s="298"/>
      <c r="I5" s="299"/>
    </row>
    <row r="6" spans="1:10" s="8" customFormat="1" ht="15.75" customHeight="1" x14ac:dyDescent="0.2">
      <c r="A6" s="61" t="s">
        <v>548</v>
      </c>
      <c r="B6" s="62">
        <v>91652000685</v>
      </c>
      <c r="C6" s="23">
        <v>3231</v>
      </c>
      <c r="D6" s="127">
        <v>7724</v>
      </c>
      <c r="E6" s="127">
        <v>0</v>
      </c>
      <c r="F6" s="127">
        <v>2781</v>
      </c>
      <c r="G6" s="127">
        <v>14</v>
      </c>
      <c r="H6" s="133">
        <f>D6+E6+F6+G6</f>
        <v>10519</v>
      </c>
      <c r="I6" s="138">
        <v>17.11</v>
      </c>
      <c r="J6" s="16"/>
    </row>
    <row r="7" spans="1:10" s="8" customFormat="1" ht="15.75" customHeight="1" thickBot="1" x14ac:dyDescent="0.25">
      <c r="A7" s="63" t="s">
        <v>454</v>
      </c>
      <c r="B7" s="64">
        <v>91652000696</v>
      </c>
      <c r="C7" s="20">
        <v>3231</v>
      </c>
      <c r="D7" s="134">
        <v>7780</v>
      </c>
      <c r="E7" s="134">
        <v>0</v>
      </c>
      <c r="F7" s="134">
        <v>2801</v>
      </c>
      <c r="G7" s="134">
        <v>14</v>
      </c>
      <c r="H7" s="135">
        <f>D7+E7+F7+G7</f>
        <v>10595</v>
      </c>
      <c r="I7" s="139">
        <v>17.63</v>
      </c>
      <c r="J7" s="16"/>
    </row>
    <row r="8" spans="1:10" s="8" customFormat="1" ht="21" customHeight="1" thickBot="1" x14ac:dyDescent="0.25">
      <c r="A8" s="295" t="s">
        <v>196</v>
      </c>
      <c r="B8" s="296"/>
      <c r="C8" s="65"/>
      <c r="D8" s="136">
        <f t="shared" ref="D8:I8" si="0">SUM(D6:D7)</f>
        <v>15504</v>
      </c>
      <c r="E8" s="136">
        <f t="shared" si="0"/>
        <v>0</v>
      </c>
      <c r="F8" s="136">
        <f t="shared" si="0"/>
        <v>5582</v>
      </c>
      <c r="G8" s="136">
        <f t="shared" si="0"/>
        <v>28</v>
      </c>
      <c r="H8" s="137">
        <f t="shared" si="0"/>
        <v>21114</v>
      </c>
      <c r="I8" s="140">
        <f t="shared" si="0"/>
        <v>34.739999999999995</v>
      </c>
      <c r="J8" s="16"/>
    </row>
  </sheetData>
  <mergeCells count="11">
    <mergeCell ref="H3:H4"/>
    <mergeCell ref="A8:B8"/>
    <mergeCell ref="A5:I5"/>
    <mergeCell ref="I3:I4"/>
    <mergeCell ref="D3:D4"/>
    <mergeCell ref="E3:E4"/>
    <mergeCell ref="C3:C4"/>
    <mergeCell ref="F3:F4"/>
    <mergeCell ref="G3:G4"/>
    <mergeCell ref="A3:A4"/>
    <mergeCell ref="B3:B4"/>
  </mergeCells>
  <phoneticPr fontId="0" type="noConversion"/>
  <pageMargins left="0.39370078740157483" right="0.19685039370078741" top="0.98425196850393704" bottom="0.98425196850393704" header="0.51181102362204722" footer="0.51181102362204722"/>
  <pageSetup paperSize="9" scale="80" orientation="landscape" r:id="rId1"/>
  <headerFooter alignWithMargins="0"/>
  <rowBreaks count="1" manualBreakCount="1">
    <brk id="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zoomScaleNormal="100" workbookViewId="0"/>
  </sheetViews>
  <sheetFormatPr defaultColWidth="9.140625" defaultRowHeight="12.75" x14ac:dyDescent="0.2"/>
  <cols>
    <col min="1" max="1" width="50.28515625" style="59" customWidth="1"/>
    <col min="2" max="2" width="14.28515625" style="46" customWidth="1"/>
    <col min="3" max="3" width="9" style="46" customWidth="1"/>
    <col min="4" max="4" width="8.5703125" style="46" customWidth="1"/>
    <col min="5" max="7" width="9.28515625" style="46" bestFit="1" customWidth="1"/>
    <col min="8" max="8" width="10.140625" style="46" customWidth="1"/>
    <col min="9" max="9" width="9.28515625" style="46" bestFit="1" customWidth="1"/>
    <col min="10" max="16384" width="9.140625" style="46"/>
  </cols>
  <sheetData>
    <row r="1" spans="1:9" x14ac:dyDescent="0.2">
      <c r="A1" s="66"/>
    </row>
    <row r="2" spans="1:9" ht="16.5" customHeight="1" thickBot="1" x14ac:dyDescent="0.25">
      <c r="A2" s="67"/>
      <c r="I2" s="10" t="s">
        <v>570</v>
      </c>
    </row>
    <row r="3" spans="1:9" s="8" customFormat="1" ht="15.75" customHeight="1" x14ac:dyDescent="0.2">
      <c r="A3" s="304" t="s">
        <v>585</v>
      </c>
      <c r="B3" s="302" t="s">
        <v>403</v>
      </c>
      <c r="C3" s="302" t="s">
        <v>47</v>
      </c>
      <c r="D3" s="300" t="s">
        <v>48</v>
      </c>
      <c r="E3" s="302" t="s">
        <v>49</v>
      </c>
      <c r="F3" s="284" t="s">
        <v>50</v>
      </c>
      <c r="G3" s="284" t="s">
        <v>51</v>
      </c>
      <c r="H3" s="293" t="s">
        <v>52</v>
      </c>
      <c r="I3" s="282" t="s">
        <v>193</v>
      </c>
    </row>
    <row r="4" spans="1:9" s="8" customFormat="1" ht="30.75" customHeight="1" thickBot="1" x14ac:dyDescent="0.25">
      <c r="A4" s="305"/>
      <c r="B4" s="303"/>
      <c r="C4" s="303"/>
      <c r="D4" s="301"/>
      <c r="E4" s="303"/>
      <c r="F4" s="291"/>
      <c r="G4" s="291"/>
      <c r="H4" s="294"/>
      <c r="I4" s="283"/>
    </row>
    <row r="5" spans="1:9" s="8" customFormat="1" ht="19.5" customHeight="1" x14ac:dyDescent="0.2">
      <c r="A5" s="297" t="s">
        <v>257</v>
      </c>
      <c r="B5" s="298"/>
      <c r="C5" s="298"/>
      <c r="D5" s="298"/>
      <c r="E5" s="298"/>
      <c r="F5" s="298"/>
      <c r="G5" s="298"/>
      <c r="H5" s="298"/>
      <c r="I5" s="299"/>
    </row>
    <row r="6" spans="1:9" s="8" customFormat="1" ht="16.5" customHeight="1" x14ac:dyDescent="0.2">
      <c r="A6" s="49" t="s">
        <v>529</v>
      </c>
      <c r="B6" s="62">
        <v>91652001361</v>
      </c>
      <c r="C6" s="23">
        <v>3421</v>
      </c>
      <c r="D6" s="127">
        <v>4055</v>
      </c>
      <c r="E6" s="127">
        <v>1002</v>
      </c>
      <c r="F6" s="127">
        <v>1800</v>
      </c>
      <c r="G6" s="127">
        <v>115</v>
      </c>
      <c r="H6" s="133">
        <f>D6+E6+F6+G6</f>
        <v>6972</v>
      </c>
      <c r="I6" s="138">
        <v>9</v>
      </c>
    </row>
    <row r="7" spans="1:9" s="8" customFormat="1" ht="16.5" customHeight="1" thickBot="1" x14ac:dyDescent="0.25">
      <c r="A7" s="68" t="s">
        <v>453</v>
      </c>
      <c r="B7" s="69">
        <v>91652001362</v>
      </c>
      <c r="C7" s="20">
        <v>3421</v>
      </c>
      <c r="D7" s="134">
        <v>6584</v>
      </c>
      <c r="E7" s="134">
        <v>1168</v>
      </c>
      <c r="F7" s="134">
        <v>2767</v>
      </c>
      <c r="G7" s="134">
        <v>195</v>
      </c>
      <c r="H7" s="135">
        <f>D7+E7+F7+G7</f>
        <v>10714</v>
      </c>
      <c r="I7" s="139">
        <v>15.22</v>
      </c>
    </row>
    <row r="8" spans="1:9" s="8" customFormat="1" ht="21" customHeight="1" thickBot="1" x14ac:dyDescent="0.25">
      <c r="A8" s="295" t="s">
        <v>196</v>
      </c>
      <c r="B8" s="296"/>
      <c r="C8" s="65"/>
      <c r="D8" s="136">
        <f t="shared" ref="D8:I8" si="0">SUM(D6:D7)</f>
        <v>10639</v>
      </c>
      <c r="E8" s="136">
        <f t="shared" si="0"/>
        <v>2170</v>
      </c>
      <c r="F8" s="136">
        <f t="shared" si="0"/>
        <v>4567</v>
      </c>
      <c r="G8" s="136">
        <f t="shared" si="0"/>
        <v>310</v>
      </c>
      <c r="H8" s="137">
        <f t="shared" si="0"/>
        <v>17686</v>
      </c>
      <c r="I8" s="140">
        <f t="shared" si="0"/>
        <v>24.22</v>
      </c>
    </row>
  </sheetData>
  <mergeCells count="11">
    <mergeCell ref="H3:H4"/>
    <mergeCell ref="A8:B8"/>
    <mergeCell ref="A5:I5"/>
    <mergeCell ref="I3:I4"/>
    <mergeCell ref="D3:D4"/>
    <mergeCell ref="E3:E4"/>
    <mergeCell ref="C3:C4"/>
    <mergeCell ref="F3:F4"/>
    <mergeCell ref="G3:G4"/>
    <mergeCell ref="A3:A4"/>
    <mergeCell ref="B3:B4"/>
  </mergeCells>
  <phoneticPr fontId="0" type="noConversion"/>
  <pageMargins left="0.78740157499999996" right="0.78740157499999996" top="0.984251969" bottom="0.984251969" header="0.4921259845" footer="0.4921259845"/>
  <pageSetup paperSize="9" scale="80" orientation="landscape" horizontalDpi="4294967293" r:id="rId1"/>
  <headerFooter alignWithMargins="0"/>
  <rowBreaks count="1" manualBreakCount="1">
    <brk id="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2</vt:i4>
      </vt:variant>
    </vt:vector>
  </HeadingPairs>
  <TitlesOfParts>
    <vt:vector size="8" baseType="lpstr">
      <vt:lpstr>sumář PO MČ</vt:lpstr>
      <vt:lpstr>MŠ </vt:lpstr>
      <vt:lpstr>ZŠ</vt:lpstr>
      <vt:lpstr>ŠJ</vt:lpstr>
      <vt:lpstr>ZUŠ MČ</vt:lpstr>
      <vt:lpstr>DDM MČ </vt:lpstr>
      <vt:lpstr>'MŠ '!Názvy_tisku</vt:lpstr>
      <vt:lpstr>ZŠ!Názvy_tisku</vt:lpstr>
    </vt:vector>
  </TitlesOfParts>
  <Company>MHMP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Pavla Feinermannová</cp:lastModifiedBy>
  <cp:lastPrinted>2018-08-07T11:08:00Z</cp:lastPrinted>
  <dcterms:created xsi:type="dcterms:W3CDTF">2007-08-02T07:32:08Z</dcterms:created>
  <dcterms:modified xsi:type="dcterms:W3CDTF">2019-11-19T12:00:23Z</dcterms:modified>
</cp:coreProperties>
</file>